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capitalmindmf.sharepoint.com/sites/Compliance/Shared Documents/1. Compliance calendar/1. Filed reports/2. Fortnightly Reports/2. Portfolio Liquid Fund/3.15-Jan-2026/"/>
    </mc:Choice>
  </mc:AlternateContent>
  <xr:revisionPtr revIDLastSave="15" documentId="13_ncr:1_{42EC2F54-16A8-477A-9723-380082D91304}" xr6:coauthVersionLast="47" xr6:coauthVersionMax="47" xr10:uidLastSave="{D4C0719B-133E-4285-8702-90C909C136A7}"/>
  <bookViews>
    <workbookView xWindow="-38520" yWindow="-9360" windowWidth="38640" windowHeight="21120" tabRatio="409" xr2:uid="{8F944C41-B8EE-419F-AF1C-5F2891F4C589}"/>
  </bookViews>
  <sheets>
    <sheet name="CMLF_15th Jan" sheetId="3" r:id="rId1"/>
  </sheets>
  <definedNames>
    <definedName name="JR_PAGE_ANCHOR_0_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3" l="1"/>
  <c r="G47" i="3"/>
  <c r="H42" i="3"/>
  <c r="G42" i="3"/>
  <c r="H15" i="3"/>
  <c r="G15" i="3"/>
  <c r="H32" i="3"/>
  <c r="G32" i="3"/>
  <c r="H23" i="3"/>
  <c r="G23" i="3"/>
  <c r="G48" i="3" l="1"/>
  <c r="G26" i="3"/>
  <c r="H26" i="3"/>
  <c r="H58" i="3"/>
  <c r="H61" i="3" s="1"/>
  <c r="G58" i="3"/>
  <c r="G61" i="3" s="1"/>
  <c r="G63" i="3" l="1"/>
  <c r="H48" i="3"/>
  <c r="H63" i="3" s="1"/>
</calcChain>
</file>

<file path=xl/sharedStrings.xml><?xml version="1.0" encoding="utf-8"?>
<sst xmlns="http://schemas.openxmlformats.org/spreadsheetml/2006/main" count="198" uniqueCount="132">
  <si>
    <t>Capitalmind Mutual Fund</t>
  </si>
  <si>
    <t>SCHEME NAME :</t>
  </si>
  <si>
    <t xml:space="preserve">Capitalmind Liquid Fund 
(An open-ended Liquid scheme. A relatively low-interest rate risk and relatively low credit risk fund) </t>
  </si>
  <si>
    <t>INCEPTION  DATE :</t>
  </si>
  <si>
    <t>November 28, 2025</t>
  </si>
  <si>
    <t>Name of the Instrument / Issuer</t>
  </si>
  <si>
    <t>ISIN</t>
  </si>
  <si>
    <t>Rating</t>
  </si>
  <si>
    <t>Quantity</t>
  </si>
  <si>
    <t>Market value
(Rs. in Lakhs)</t>
  </si>
  <si>
    <t>% to NAV</t>
  </si>
  <si>
    <t>YTM%</t>
  </si>
  <si>
    <t>YTC%*</t>
  </si>
  <si>
    <t>Debt Instruments</t>
  </si>
  <si>
    <t>(a) Listed / awaiting listing on Stock Exchange</t>
  </si>
  <si>
    <t>Government Bonds</t>
  </si>
  <si>
    <t>6.90% Government of India (04/02/2026)</t>
  </si>
  <si>
    <t>IN0020089069</t>
  </si>
  <si>
    <t>Sovereign</t>
  </si>
  <si>
    <t>8.88% State Government Securities (24/02/2026)</t>
  </si>
  <si>
    <t>IN3420150150</t>
  </si>
  <si>
    <t>7.95% Government of India (18/02/2026)</t>
  </si>
  <si>
    <t>IN0020079037</t>
  </si>
  <si>
    <t>Sub Total</t>
  </si>
  <si>
    <t>Corporate Bonds</t>
  </si>
  <si>
    <t>Bajaj Finance Limited (18/02/2026) (ZCB) **</t>
  </si>
  <si>
    <t>INE296A07RY7</t>
  </si>
  <si>
    <t>CRISIL AAA</t>
  </si>
  <si>
    <t>7.11% Small Industries Dev Bank of India (27/02/2026) **</t>
  </si>
  <si>
    <t>INE556F08KB4</t>
  </si>
  <si>
    <t>ICRA AAA</t>
  </si>
  <si>
    <t>(b) Privately placed / Unlisted</t>
  </si>
  <si>
    <t>NIL</t>
  </si>
  <si>
    <t>Total</t>
  </si>
  <si>
    <t>Money Market Instruments</t>
  </si>
  <si>
    <t>Treasury Bill</t>
  </si>
  <si>
    <t>Certificate of Deposit</t>
  </si>
  <si>
    <t>INE160A16TC8</t>
  </si>
  <si>
    <t>CRISIL A1+</t>
  </si>
  <si>
    <t>INE261F16926</t>
  </si>
  <si>
    <t>INE040A16HV7</t>
  </si>
  <si>
    <t>INE562A16PW1</t>
  </si>
  <si>
    <t>INE238AD6BM0</t>
  </si>
  <si>
    <t>Commercial Paper</t>
  </si>
  <si>
    <t>Kotak Securities Limited (12/02/2026) **</t>
  </si>
  <si>
    <t>INE028E14TN1</t>
  </si>
  <si>
    <t>ICRA A1+</t>
  </si>
  <si>
    <t>Reverse Repo / TREPS</t>
  </si>
  <si>
    <t>Clearing Corporation of India Ltd</t>
  </si>
  <si>
    <t xml:space="preserve"> </t>
  </si>
  <si>
    <t>Net Receivables / (Payables)</t>
  </si>
  <si>
    <t>GRAND TOTAL</t>
  </si>
  <si>
    <t>Notes &amp; Symbols :-</t>
  </si>
  <si>
    <t>**  Thinly Traded Securities/Non Traded Securities/ Illiquid Shares</t>
  </si>
  <si>
    <t>* YTC represents Yield to Call. It is disclosed for Perpetual Bond issued by Banks (i.e. AT-1 Bond / Tier 1 Bond / Tier 2 Bond), as per AMFI Best Practices Guidelines Circular no. 91/2020-21 dated March 24, 2021 on Valuation of AT-1 Bonds and Tier 2 Bonds.</t>
  </si>
  <si>
    <t>NAV History:</t>
  </si>
  <si>
    <t>Option / Plan</t>
  </si>
  <si>
    <t>Capitalmind Liquid Fund - Direct Plan - Growth Option</t>
  </si>
  <si>
    <t>Capitalmind Liquid Fund - Regular Plan - Growth Option</t>
  </si>
  <si>
    <t>^Inception date of the Scheme is November 28, 2025.</t>
  </si>
  <si>
    <t>Lumpsum Investment Performance*</t>
  </si>
  <si>
    <t>Time Period</t>
  </si>
  <si>
    <t>Scheme</t>
  </si>
  <si>
    <t>Benchmark Index</t>
  </si>
  <si>
    <t>Value of Investment of Rs. 10,000/-</t>
  </si>
  <si>
    <t>Capitalmind Liquid Fund (Direct Plan)</t>
  </si>
  <si>
    <t>Capitalmind Liquid Fund (Regular Plan)</t>
  </si>
  <si>
    <t xml:space="preserve">Nifty Liquid Index A-I (TRI) </t>
  </si>
  <si>
    <t>Last 1 Year</t>
  </si>
  <si>
    <t>N.A</t>
  </si>
  <si>
    <t>Last 3 Years</t>
  </si>
  <si>
    <t>Last 5 Years</t>
  </si>
  <si>
    <t>Last 10 Years</t>
  </si>
  <si>
    <t>* Not applicable as the scheme has not completed 1 year (5.9.1 of Master Circular for Mutual Funds dated 27 June 2024)</t>
  </si>
  <si>
    <t>Total number of instances of deviation in valuation of securities of the scheme from the valuation price given by the valuation agencies during the period are: Nil</t>
  </si>
  <si>
    <t>Debt instruments having structured obligations or credit enhancement features (if any) have been denoted with suffix as (SO) or (CE) respectively against the ratings of the instrument is Nil</t>
  </si>
  <si>
    <t xml:space="preserve">Investment in Partly paid Bonds / NCD’s : Nil </t>
  </si>
  <si>
    <t>Securities below investment grade or in default beyond its maturity date is Nil.</t>
  </si>
  <si>
    <t>A-I – A Scheme with Relatively Low-Interest Rate Risk and Relatively Low Credit Risk</t>
  </si>
  <si>
    <r>
      <t>Product Labelling:</t>
    </r>
    <r>
      <rPr>
        <b/>
        <vertAlign val="superscript"/>
        <sz val="14"/>
        <color theme="1"/>
        <rFont val="Atkinson Hyperlegible Next"/>
      </rPr>
      <t>#</t>
    </r>
  </si>
  <si>
    <r>
      <rPr>
        <b/>
        <vertAlign val="superscript"/>
        <sz val="14"/>
        <color theme="1"/>
        <rFont val="Atkinson Hyperlegible Next"/>
      </rPr>
      <t>#</t>
    </r>
    <r>
      <rPr>
        <b/>
        <sz val="14"/>
        <color theme="1"/>
        <rFont val="Atkinson Hyperlegible Next"/>
      </rPr>
      <t xml:space="preserve">Please note that the above risk-o-meter is as per the product labelling of the scheme available as on the date of this communication/ disclosure. As Para 17.4 of SEBI Master Circular dated June 24, 2024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 </t>
    </r>
  </si>
  <si>
    <t>7.9237% Bajaj Housing Finance Limited (16/03/2026) **</t>
  </si>
  <si>
    <t>INE377Y07375</t>
  </si>
  <si>
    <t>7.6% REC Limited (27/02/2026) **</t>
  </si>
  <si>
    <t>INE020B08EF4</t>
  </si>
  <si>
    <t>8.65% Muthoot Finance Limited (23/03/2026) **</t>
  </si>
  <si>
    <t>INE414G07HW8</t>
  </si>
  <si>
    <t>ICRA AA+</t>
  </si>
  <si>
    <t>9.3% Shriram Finance Limited (18/03/2026) **</t>
  </si>
  <si>
    <t>INE721A07JX3</t>
  </si>
  <si>
    <t>CRISIL AA+</t>
  </si>
  <si>
    <t>364 Days Tbill (MD 26/03/2026)</t>
  </si>
  <si>
    <t>IN002024Z503</t>
  </si>
  <si>
    <t>INE514E16CJ9</t>
  </si>
  <si>
    <t>NTPC Limited (10/03/2026) **</t>
  </si>
  <si>
    <t>INE733E14BU9</t>
  </si>
  <si>
    <t xml:space="preserve">FORTNIGHTLY PORTFOLIO STATEMENT AS ON : </t>
  </si>
  <si>
    <t>January 15, 2026</t>
  </si>
  <si>
    <t>182 Days Tbill (MD 26/03/2026)</t>
  </si>
  <si>
    <t>IN002025Y263</t>
  </si>
  <si>
    <t>INE237A165Z5</t>
  </si>
  <si>
    <t>INE028A16JO3</t>
  </si>
  <si>
    <t>FITCH A1+</t>
  </si>
  <si>
    <t>ICICI Securities Limited (18/03/2026) **</t>
  </si>
  <si>
    <t>INE763G14D94</t>
  </si>
  <si>
    <t>Others</t>
  </si>
  <si>
    <t>Corporate Debt Market Development Fund</t>
  </si>
  <si>
    <t>INF0RQ622028</t>
  </si>
  <si>
    <t>NAV Rs. per unit as on 
December 31, 2025*</t>
  </si>
  <si>
    <r>
      <t>NAV Rs. per unit as on January 15, 2026</t>
    </r>
    <r>
      <rPr>
        <b/>
        <vertAlign val="superscript"/>
        <sz val="11"/>
        <color theme="0"/>
        <rFont val="Atkinson Hyperlegible Next"/>
      </rPr>
      <t>$</t>
    </r>
  </si>
  <si>
    <r>
      <t xml:space="preserve">$ </t>
    </r>
    <r>
      <rPr>
        <b/>
        <sz val="14"/>
        <color rgb="FF000000"/>
        <rFont val="Atkinson Hyperlegible Next"/>
      </rPr>
      <t>Data as on Fortnightly disclosure date i.e. 15th January 2026</t>
    </r>
  </si>
  <si>
    <r>
      <rPr>
        <b/>
        <vertAlign val="superscript"/>
        <sz val="16"/>
        <color rgb="FF000000"/>
        <rFont val="Atkinson Hyperlegible Next"/>
      </rPr>
      <t>*</t>
    </r>
    <r>
      <rPr>
        <b/>
        <vertAlign val="superscript"/>
        <sz val="11"/>
        <color rgb="FF000000"/>
        <rFont val="Atkinson Hyperlegible Next"/>
      </rPr>
      <t xml:space="preserve"> </t>
    </r>
    <r>
      <rPr>
        <b/>
        <sz val="14"/>
        <color rgb="FF000000"/>
        <rFont val="Atkinson Hyperlegible Next"/>
      </rPr>
      <t>Data as on last Fortnightly disclosure date of the month i.e. 31st December 2025</t>
    </r>
  </si>
  <si>
    <t>Investment in Repo in Corporate Debt Securities during the month ended January 15, 2026 is Nil.</t>
  </si>
  <si>
    <t>The total market value of investments in foreign securities / American Depositary Receipts / Global Depositary Receipts as on January 15, 2026  is Nil.</t>
  </si>
  <si>
    <t>Investments in Credit Default Swap (CDS) during the month/as on January 15, 2026: Nil</t>
  </si>
  <si>
    <t>Funds parked in short term deposit(s) during the period / as on January 15, 2026: Nil</t>
  </si>
  <si>
    <t xml:space="preserve">Total investments in Foreign Securities / Overseas ETFs as at January 15, 2026 and its percentage to NAV : Nil. </t>
  </si>
  <si>
    <t>Average Maturity of the Portfolio :  44.28 days</t>
  </si>
  <si>
    <t>Macaulay Duration of the Portfolio:  44.06 days</t>
  </si>
  <si>
    <t>Modified Duration of the Portfolio: 43.62 days</t>
  </si>
  <si>
    <t xml:space="preserve">HDFC Bank Limited (12/02/2026) ** </t>
  </si>
  <si>
    <t xml:space="preserve">Kotak Mahindra Bank Limited (18/02/2026) ** </t>
  </si>
  <si>
    <t xml:space="preserve">Axis Bank Limited (18/02/2026) ** </t>
  </si>
  <si>
    <t xml:space="preserve">Bank of Baroda (23/02/2026) ** </t>
  </si>
  <si>
    <t xml:space="preserve">Export Import Bank of India (04/03/2026) ** </t>
  </si>
  <si>
    <t xml:space="preserve">Punjab National Bank (03/02/2026) ** </t>
  </si>
  <si>
    <t xml:space="preserve">National Bank For Agriculture and Rural Development (04/02/2026) ** </t>
  </si>
  <si>
    <t xml:space="preserve">Indian Bank (17/02/2026) ** </t>
  </si>
  <si>
    <t xml:space="preserve">Corporate Debt Market Development Fund </t>
  </si>
  <si>
    <t>YTM of the Portfolio : 6.09%</t>
  </si>
  <si>
    <t>Since Inception^</t>
  </si>
  <si>
    <t xml:space="preserve">^ Inception date of the scheme is 28th Nov 2025. However, 1st Dec 2025 is considered here since the first NAV of the scheme was published on 1st Dec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</si>
</sst>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[$-14009]dddd\,\ d\ mmmm\,\ yyyy;@"/>
    <numFmt numFmtId="166" formatCode="_(* #,##0_);_(* \(#,##0\);_(* &quot;-&quot;??_);_(@_)"/>
    <numFmt numFmtId="167" formatCode="#,##0.00%;\(#,##0.00\)%"/>
    <numFmt numFmtId="168" formatCode="#,##0.00;\(#,##0.00\)"/>
    <numFmt numFmtId="169" formatCode="#,##0.00%"/>
    <numFmt numFmtId="170" formatCode="0.0000"/>
    <numFmt numFmtId="171" formatCode="#,##0;\(#,##0\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0"/>
      <name val="Arial"/>
      <family val="2"/>
    </font>
    <font>
      <sz val="14"/>
      <color theme="1"/>
      <name val="Atkinson Hyperlegible Next"/>
    </font>
    <font>
      <b/>
      <sz val="14"/>
      <color theme="1"/>
      <name val="Atkinson Hyperlegible Next"/>
    </font>
    <font>
      <sz val="14"/>
      <color rgb="FF000000"/>
      <name val="Atkinson Hyperlegible Next"/>
    </font>
    <font>
      <i/>
      <sz val="14"/>
      <color rgb="FF7F7F7F"/>
      <name val="Atkinson Hyperlegible Next"/>
    </font>
    <font>
      <b/>
      <sz val="14"/>
      <color theme="0"/>
      <name val="Atkinson Hyperlegible Next"/>
    </font>
    <font>
      <sz val="9"/>
      <color indexed="8"/>
      <name val="Calibri"/>
      <family val="2"/>
    </font>
    <font>
      <b/>
      <sz val="16"/>
      <color theme="0"/>
      <name val="Atkinson Hyperlegible Next"/>
    </font>
    <font>
      <sz val="10"/>
      <color rgb="FF000000"/>
      <name val="Tahoma"/>
      <family val="2"/>
    </font>
    <font>
      <b/>
      <vertAlign val="superscript"/>
      <sz val="14"/>
      <color theme="1"/>
      <name val="Atkinson Hyperlegible Next"/>
    </font>
    <font>
      <b/>
      <sz val="14"/>
      <color rgb="FF000000"/>
      <name val="Atkinson Hyperlegible Next"/>
    </font>
    <font>
      <sz val="14"/>
      <name val="Atkinson Hyperlegible Next"/>
    </font>
    <font>
      <b/>
      <vertAlign val="superscript"/>
      <sz val="11"/>
      <color theme="0"/>
      <name val="Atkinson Hyperlegible Next"/>
    </font>
    <font>
      <b/>
      <vertAlign val="superscript"/>
      <sz val="11"/>
      <color rgb="FF000000"/>
      <name val="Atkinson Hyperlegible Next"/>
    </font>
    <font>
      <b/>
      <vertAlign val="superscript"/>
      <sz val="16"/>
      <color rgb="FF000000"/>
      <name val="Atkinson Hyperlegible Next"/>
    </font>
  </fonts>
  <fills count="3">
    <fill>
      <patternFill patternType="none"/>
    </fill>
    <fill>
      <patternFill patternType="gray125"/>
    </fill>
    <fill>
      <patternFill patternType="solid">
        <fgColor rgb="FF4A08A6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3" fillId="0" borderId="0"/>
    <xf numFmtId="0" fontId="9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5" fillId="0" borderId="8" xfId="0" applyFont="1" applyBorder="1"/>
    <xf numFmtId="0" fontId="5" fillId="0" borderId="12" xfId="0" applyFont="1" applyBorder="1"/>
    <xf numFmtId="0" fontId="5" fillId="0" borderId="0" xfId="0" applyFont="1"/>
    <xf numFmtId="166" fontId="4" fillId="0" borderId="0" xfId="1" applyNumberFormat="1" applyFont="1" applyAlignment="1"/>
    <xf numFmtId="43" fontId="4" fillId="0" borderId="0" xfId="1" applyFont="1" applyAlignment="1"/>
    <xf numFmtId="0" fontId="7" fillId="0" borderId="0" xfId="2" applyFont="1" applyAlignment="1"/>
    <xf numFmtId="0" fontId="5" fillId="0" borderId="4" xfId="0" applyFont="1" applyBorder="1" applyAlignment="1">
      <alignment vertical="center"/>
    </xf>
    <xf numFmtId="0" fontId="8" fillId="2" borderId="17" xfId="3" applyFont="1" applyFill="1" applyBorder="1" applyAlignment="1">
      <alignment horizontal="center" vertical="center" wrapText="1"/>
    </xf>
    <xf numFmtId="0" fontId="8" fillId="2" borderId="18" xfId="3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166" fontId="8" fillId="2" borderId="18" xfId="1" applyNumberFormat="1" applyFont="1" applyFill="1" applyBorder="1" applyAlignment="1">
      <alignment horizontal="center" vertical="center" wrapText="1"/>
    </xf>
    <xf numFmtId="43" fontId="8" fillId="2" borderId="18" xfId="1" applyFont="1" applyFill="1" applyBorder="1" applyAlignment="1">
      <alignment horizontal="center" vertical="center" wrapText="1"/>
    </xf>
    <xf numFmtId="43" fontId="8" fillId="2" borderId="19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6" fillId="0" borderId="24" xfId="0" applyFont="1" applyBorder="1" applyAlignment="1">
      <alignment horizontal="right" vertical="top" wrapText="1"/>
    </xf>
    <xf numFmtId="0" fontId="6" fillId="0" borderId="20" xfId="0" applyFont="1" applyBorder="1" applyAlignment="1">
      <alignment horizontal="left" vertical="top" wrapText="1"/>
    </xf>
    <xf numFmtId="168" fontId="13" fillId="0" borderId="21" xfId="0" applyNumberFormat="1" applyFont="1" applyBorder="1" applyAlignment="1">
      <alignment horizontal="right" vertical="top" wrapText="1"/>
    </xf>
    <xf numFmtId="167" fontId="13" fillId="0" borderId="20" xfId="0" applyNumberFormat="1" applyFont="1" applyBorder="1" applyAlignment="1">
      <alignment horizontal="right" vertical="top" wrapText="1"/>
    </xf>
    <xf numFmtId="0" fontId="13" fillId="0" borderId="24" xfId="0" applyFont="1" applyBorder="1" applyAlignment="1">
      <alignment horizontal="right" vertical="top" wrapText="1"/>
    </xf>
    <xf numFmtId="0" fontId="6" fillId="0" borderId="22" xfId="0" applyFont="1" applyBorder="1" applyAlignment="1">
      <alignment horizontal="left" vertical="top" wrapText="1"/>
    </xf>
    <xf numFmtId="168" fontId="13" fillId="0" borderId="0" xfId="0" applyNumberFormat="1" applyFont="1" applyAlignment="1">
      <alignment horizontal="right" vertical="top" wrapText="1"/>
    </xf>
    <xf numFmtId="0" fontId="13" fillId="0" borderId="23" xfId="0" applyFont="1" applyBorder="1" applyAlignment="1">
      <alignment horizontal="right" vertical="top" wrapText="1"/>
    </xf>
    <xf numFmtId="0" fontId="13" fillId="0" borderId="16" xfId="0" applyFont="1" applyBorder="1" applyAlignment="1">
      <alignment vertical="top" wrapText="1"/>
    </xf>
    <xf numFmtId="0" fontId="6" fillId="0" borderId="16" xfId="0" applyFont="1" applyBorder="1" applyAlignment="1">
      <alignment horizontal="left" vertical="top" wrapText="1"/>
    </xf>
    <xf numFmtId="168" fontId="13" fillId="0" borderId="16" xfId="0" applyNumberFormat="1" applyFont="1" applyBorder="1" applyAlignment="1">
      <alignment horizontal="right" vertical="top" wrapText="1"/>
    </xf>
    <xf numFmtId="167" fontId="13" fillId="0" borderId="16" xfId="0" applyNumberFormat="1" applyFont="1" applyBorder="1" applyAlignment="1">
      <alignment horizontal="right" vertical="top" wrapText="1"/>
    </xf>
    <xf numFmtId="168" fontId="13" fillId="0" borderId="20" xfId="0" applyNumberFormat="1" applyFont="1" applyBorder="1" applyAlignment="1">
      <alignment horizontal="right" vertical="top" wrapText="1"/>
    </xf>
    <xf numFmtId="0" fontId="13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169" fontId="13" fillId="0" borderId="0" xfId="0" applyNumberFormat="1" applyFont="1" applyAlignment="1">
      <alignment horizontal="right" vertical="top" wrapText="1"/>
    </xf>
    <xf numFmtId="0" fontId="13" fillId="0" borderId="0" xfId="0" applyFont="1" applyAlignment="1">
      <alignment horizontal="right" vertical="top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 wrapText="1"/>
    </xf>
    <xf numFmtId="0" fontId="6" fillId="0" borderId="8" xfId="0" applyFont="1" applyBorder="1"/>
    <xf numFmtId="170" fontId="6" fillId="0" borderId="25" xfId="0" applyNumberFormat="1" applyFont="1" applyBorder="1" applyAlignment="1">
      <alignment horizontal="center" vertical="center"/>
    </xf>
    <xf numFmtId="166" fontId="4" fillId="0" borderId="0" xfId="1" applyNumberFormat="1" applyFont="1" applyFill="1" applyAlignment="1"/>
    <xf numFmtId="43" fontId="4" fillId="0" borderId="0" xfId="1" applyFont="1" applyFill="1" applyAlignment="1"/>
    <xf numFmtId="0" fontId="4" fillId="0" borderId="0" xfId="0" applyFont="1" applyAlignment="1">
      <alignment horizontal="center" vertical="center" wrapText="1"/>
    </xf>
    <xf numFmtId="0" fontId="4" fillId="0" borderId="26" xfId="0" applyFont="1" applyBorder="1"/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/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66" fontId="7" fillId="0" borderId="0" xfId="2" applyNumberFormat="1" applyFont="1" applyAlignment="1"/>
    <xf numFmtId="164" fontId="7" fillId="0" borderId="0" xfId="2" applyNumberFormat="1" applyFont="1" applyAlignment="1"/>
    <xf numFmtId="166" fontId="7" fillId="0" borderId="0" xfId="2" applyNumberFormat="1" applyFont="1" applyBorder="1" applyAlignment="1"/>
    <xf numFmtId="10" fontId="13" fillId="0" borderId="21" xfId="6" applyNumberFormat="1" applyFont="1" applyBorder="1" applyAlignment="1">
      <alignment horizontal="right" vertical="top" wrapText="1"/>
    </xf>
    <xf numFmtId="0" fontId="6" fillId="0" borderId="16" xfId="0" applyFont="1" applyBorder="1" applyAlignment="1">
      <alignment vertical="top" wrapText="1"/>
    </xf>
    <xf numFmtId="168" fontId="6" fillId="0" borderId="16" xfId="0" applyNumberFormat="1" applyFont="1" applyBorder="1" applyAlignment="1">
      <alignment horizontal="right" vertical="top" wrapText="1"/>
    </xf>
    <xf numFmtId="167" fontId="6" fillId="0" borderId="16" xfId="0" applyNumberFormat="1" applyFont="1" applyBorder="1" applyAlignment="1">
      <alignment horizontal="right" vertical="top" wrapText="1"/>
    </xf>
    <xf numFmtId="0" fontId="4" fillId="0" borderId="16" xfId="0" applyFont="1" applyBorder="1" applyAlignment="1" applyProtection="1">
      <alignment wrapText="1"/>
      <protection locked="0"/>
    </xf>
    <xf numFmtId="0" fontId="6" fillId="0" borderId="16" xfId="0" applyFont="1" applyBorder="1" applyAlignment="1">
      <alignment horizontal="right" vertical="top" wrapText="1"/>
    </xf>
    <xf numFmtId="167" fontId="13" fillId="0" borderId="0" xfId="0" applyNumberFormat="1" applyFont="1" applyAlignment="1">
      <alignment horizontal="right" vertical="top" wrapText="1"/>
    </xf>
    <xf numFmtId="171" fontId="6" fillId="0" borderId="16" xfId="0" applyNumberFormat="1" applyFont="1" applyBorder="1" applyAlignment="1">
      <alignment horizontal="right" vertical="top" wrapText="1"/>
    </xf>
    <xf numFmtId="0" fontId="6" fillId="0" borderId="33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13" fillId="0" borderId="0" xfId="0" applyFont="1"/>
    <xf numFmtId="0" fontId="16" fillId="0" borderId="0" xfId="0" applyFont="1"/>
    <xf numFmtId="0" fontId="14" fillId="0" borderId="0" xfId="0" applyFont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165" fontId="5" fillId="0" borderId="9" xfId="0" applyNumberFormat="1" applyFont="1" applyBorder="1" applyAlignment="1">
      <alignment horizontal="left"/>
    </xf>
    <xf numFmtId="165" fontId="5" fillId="0" borderId="10" xfId="0" applyNumberFormat="1" applyFont="1" applyBorder="1" applyAlignment="1">
      <alignment horizontal="left"/>
    </xf>
    <xf numFmtId="165" fontId="5" fillId="0" borderId="11" xfId="0" applyNumberFormat="1" applyFont="1" applyBorder="1" applyAlignment="1">
      <alignment horizontal="left"/>
    </xf>
    <xf numFmtId="49" fontId="5" fillId="0" borderId="13" xfId="0" applyNumberFormat="1" applyFont="1" applyBorder="1" applyAlignment="1">
      <alignment horizontal="left"/>
    </xf>
    <xf numFmtId="49" fontId="5" fillId="0" borderId="14" xfId="0" applyNumberFormat="1" applyFont="1" applyBorder="1" applyAlignment="1">
      <alignment horizontal="left"/>
    </xf>
    <xf numFmtId="49" fontId="5" fillId="0" borderId="15" xfId="0" applyNumberFormat="1" applyFont="1" applyBorder="1" applyAlignment="1">
      <alignment horizontal="left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8" fillId="2" borderId="16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 vertical="center" wrapText="1"/>
    </xf>
  </cellXfs>
  <cellStyles count="7">
    <cellStyle name="Comma" xfId="1" builtinId="3"/>
    <cellStyle name="Explanatory Text" xfId="2" builtinId="53"/>
    <cellStyle name="Normal" xfId="0" builtinId="0"/>
    <cellStyle name="Normal 2" xfId="4" xr:uid="{51C3ED54-480D-46FF-914E-CA2343D69ECE}"/>
    <cellStyle name="Normal 3" xfId="5" xr:uid="{ECFB3E63-BB4F-4E95-AC27-7C0321C60533}"/>
    <cellStyle name="Percent" xfId="6" builtinId="5"/>
    <cellStyle name="Style 1" xfId="3" xr:uid="{67610FF6-DEE9-481A-81B3-BED92E398525}"/>
  </cellStyles>
  <dxfs count="0"/>
  <tableStyles count="0" defaultTableStyle="TableStyleMedium2" defaultPivotStyle="PivotStyleLight16"/>
  <colors>
    <mruColors>
      <color rgb="FF4A08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112</xdr:row>
      <xdr:rowOff>1</xdr:rowOff>
    </xdr:from>
    <xdr:to>
      <xdr:col>3</xdr:col>
      <xdr:colOff>0</xdr:colOff>
      <xdr:row>121</xdr:row>
      <xdr:rowOff>231787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08D41BC-9E2A-46FA-A994-D5A16A1CA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25793701"/>
          <a:ext cx="6210300" cy="2633990"/>
        </a:xfrm>
        <a:prstGeom prst="rect">
          <a:avLst/>
        </a:prstGeom>
      </xdr:spPr>
    </xdr:pic>
    <xdr:clientData/>
  </xdr:twoCellAnchor>
  <xdr:twoCellAnchor editAs="oneCell">
    <xdr:from>
      <xdr:col>1</xdr:col>
      <xdr:colOff>605116</xdr:colOff>
      <xdr:row>102</xdr:row>
      <xdr:rowOff>0</xdr:rowOff>
    </xdr:from>
    <xdr:to>
      <xdr:col>3</xdr:col>
      <xdr:colOff>0</xdr:colOff>
      <xdr:row>108</xdr:row>
      <xdr:rowOff>212744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F82FCFF-B363-D7DB-CBBB-8B7E54844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716" y="23098125"/>
          <a:ext cx="6176684" cy="18091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456F2-ABD7-48EF-8960-0C4C94DF0DC9}">
  <dimension ref="C2:J124"/>
  <sheetViews>
    <sheetView tabSelected="1" topLeftCell="A77" zoomScale="85" zoomScaleNormal="85" workbookViewId="0">
      <selection activeCell="C85" sqref="C85"/>
    </sheetView>
  </sheetViews>
  <sheetFormatPr defaultColWidth="9.109375" defaultRowHeight="19.8" x14ac:dyDescent="0.5"/>
  <cols>
    <col min="1" max="2" width="9.109375" style="1"/>
    <col min="3" max="3" width="92.5546875" style="1" customWidth="1"/>
    <col min="4" max="4" width="39.44140625" style="1" customWidth="1"/>
    <col min="5" max="5" width="38.109375" style="1" customWidth="1"/>
    <col min="6" max="6" width="37.44140625" style="1" customWidth="1"/>
    <col min="7" max="7" width="36" style="1" customWidth="1"/>
    <col min="8" max="8" width="32.109375" style="1" customWidth="1"/>
    <col min="9" max="9" width="28.6640625" style="1" customWidth="1"/>
    <col min="10" max="10" width="13.5546875" style="1" bestFit="1" customWidth="1"/>
    <col min="11" max="16384" width="9.109375" style="1"/>
  </cols>
  <sheetData>
    <row r="2" spans="3:10" ht="20.399999999999999" thickBot="1" x14ac:dyDescent="0.55000000000000004"/>
    <row r="3" spans="3:10" ht="24" thickBot="1" x14ac:dyDescent="0.55000000000000004">
      <c r="C3" s="65" t="s">
        <v>0</v>
      </c>
      <c r="D3" s="66"/>
      <c r="E3" s="66"/>
      <c r="F3" s="66"/>
      <c r="G3" s="66"/>
      <c r="H3" s="66"/>
      <c r="I3" s="66"/>
      <c r="J3" s="67"/>
    </row>
    <row r="4" spans="3:10" ht="43.5" customHeight="1" x14ac:dyDescent="0.5">
      <c r="C4" s="9" t="s">
        <v>1</v>
      </c>
      <c r="D4" s="68" t="s">
        <v>2</v>
      </c>
      <c r="E4" s="69"/>
      <c r="F4" s="69"/>
      <c r="G4" s="69"/>
      <c r="H4" s="69"/>
      <c r="I4" s="69"/>
      <c r="J4" s="70"/>
    </row>
    <row r="5" spans="3:10" x14ac:dyDescent="0.5">
      <c r="C5" s="3" t="s">
        <v>3</v>
      </c>
      <c r="D5" s="71" t="s">
        <v>4</v>
      </c>
      <c r="E5" s="72"/>
      <c r="F5" s="72"/>
      <c r="G5" s="72"/>
      <c r="H5" s="72"/>
      <c r="I5" s="72"/>
      <c r="J5" s="73"/>
    </row>
    <row r="6" spans="3:10" ht="20.399999999999999" thickBot="1" x14ac:dyDescent="0.55000000000000004">
      <c r="C6" s="4" t="s">
        <v>96</v>
      </c>
      <c r="D6" s="74" t="s">
        <v>97</v>
      </c>
      <c r="E6" s="75"/>
      <c r="F6" s="75"/>
      <c r="G6" s="75"/>
      <c r="H6" s="75"/>
      <c r="I6" s="75"/>
      <c r="J6" s="76"/>
    </row>
    <row r="7" spans="3:10" ht="20.399999999999999" thickBot="1" x14ac:dyDescent="0.55000000000000004">
      <c r="C7" s="5"/>
      <c r="F7" s="6"/>
      <c r="G7" s="7"/>
      <c r="H7" s="7"/>
      <c r="I7" s="7"/>
      <c r="J7" s="7"/>
    </row>
    <row r="8" spans="3:10" s="2" customFormat="1" ht="39.6" x14ac:dyDescent="0.5">
      <c r="C8" s="10" t="s">
        <v>5</v>
      </c>
      <c r="D8" s="11" t="s">
        <v>6</v>
      </c>
      <c r="E8" s="12" t="s">
        <v>7</v>
      </c>
      <c r="F8" s="13" t="s">
        <v>8</v>
      </c>
      <c r="G8" s="14" t="s">
        <v>9</v>
      </c>
      <c r="H8" s="14" t="s">
        <v>10</v>
      </c>
      <c r="I8" s="14" t="s">
        <v>11</v>
      </c>
      <c r="J8" s="15" t="s">
        <v>12</v>
      </c>
    </row>
    <row r="9" spans="3:10" x14ac:dyDescent="0.5">
      <c r="C9" s="25" t="s">
        <v>13</v>
      </c>
      <c r="D9" s="26"/>
      <c r="E9" s="26"/>
      <c r="F9" s="26"/>
      <c r="G9" s="27"/>
      <c r="H9" s="28"/>
      <c r="I9" s="24"/>
      <c r="J9" s="21"/>
    </row>
    <row r="10" spans="3:10" x14ac:dyDescent="0.5">
      <c r="C10" s="25" t="s">
        <v>14</v>
      </c>
      <c r="D10" s="26"/>
      <c r="E10" s="26"/>
      <c r="F10" s="26"/>
      <c r="G10" s="27"/>
      <c r="H10" s="28"/>
      <c r="I10" s="24"/>
      <c r="J10" s="21"/>
    </row>
    <row r="11" spans="3:10" x14ac:dyDescent="0.5">
      <c r="C11" s="25" t="s">
        <v>15</v>
      </c>
      <c r="D11" s="26"/>
      <c r="E11" s="26"/>
      <c r="F11" s="26"/>
      <c r="G11" s="27"/>
      <c r="H11" s="28"/>
      <c r="I11" s="33"/>
      <c r="J11" s="21"/>
    </row>
    <row r="12" spans="3:10" x14ac:dyDescent="0.5">
      <c r="C12" s="52" t="s">
        <v>16</v>
      </c>
      <c r="D12" s="52" t="s">
        <v>17</v>
      </c>
      <c r="E12" s="52" t="s">
        <v>18</v>
      </c>
      <c r="F12" s="58">
        <v>306700</v>
      </c>
      <c r="G12" s="53">
        <v>306.85000000000002</v>
      </c>
      <c r="H12" s="54">
        <v>2.9399999999999999E-2</v>
      </c>
      <c r="I12" s="54">
        <v>5.5344999999999998E-2</v>
      </c>
      <c r="J12" s="21"/>
    </row>
    <row r="13" spans="3:10" x14ac:dyDescent="0.5">
      <c r="C13" s="52" t="s">
        <v>19</v>
      </c>
      <c r="D13" s="52" t="s">
        <v>20</v>
      </c>
      <c r="E13" s="52" t="s">
        <v>18</v>
      </c>
      <c r="F13" s="58">
        <v>70000</v>
      </c>
      <c r="G13" s="53">
        <v>70.23</v>
      </c>
      <c r="H13" s="54">
        <v>6.7000000000000002E-3</v>
      </c>
      <c r="I13" s="54">
        <v>5.4376000000000001E-2</v>
      </c>
      <c r="J13" s="21"/>
    </row>
    <row r="14" spans="3:10" x14ac:dyDescent="0.5">
      <c r="C14" s="52" t="s">
        <v>21</v>
      </c>
      <c r="D14" s="52" t="s">
        <v>22</v>
      </c>
      <c r="E14" s="52" t="s">
        <v>18</v>
      </c>
      <c r="F14" s="58">
        <v>45000</v>
      </c>
      <c r="G14" s="53">
        <v>45.08</v>
      </c>
      <c r="H14" s="54">
        <v>4.3E-3</v>
      </c>
      <c r="I14" s="54">
        <v>5.6355000000000002E-2</v>
      </c>
      <c r="J14" s="21"/>
    </row>
    <row r="15" spans="3:10" x14ac:dyDescent="0.5">
      <c r="C15" s="25" t="s">
        <v>23</v>
      </c>
      <c r="D15" s="52"/>
      <c r="E15" s="52"/>
      <c r="F15" s="58"/>
      <c r="G15" s="27">
        <f>SUM(G12:G14)</f>
        <v>422.16</v>
      </c>
      <c r="H15" s="28">
        <f>SUM(H12:H14)</f>
        <v>4.0399999999999998E-2</v>
      </c>
      <c r="I15" s="54"/>
      <c r="J15" s="21"/>
    </row>
    <row r="16" spans="3:10" x14ac:dyDescent="0.5">
      <c r="C16" s="25" t="s">
        <v>24</v>
      </c>
      <c r="D16" s="52"/>
      <c r="E16" s="52"/>
      <c r="F16" s="58"/>
      <c r="G16" s="53"/>
      <c r="H16" s="54"/>
      <c r="I16" s="54"/>
      <c r="J16" s="21"/>
    </row>
    <row r="17" spans="3:10" x14ac:dyDescent="0.5">
      <c r="C17" s="52" t="s">
        <v>81</v>
      </c>
      <c r="D17" s="52" t="s">
        <v>82</v>
      </c>
      <c r="E17" s="52" t="s">
        <v>27</v>
      </c>
      <c r="F17" s="58">
        <v>30</v>
      </c>
      <c r="G17" s="53">
        <v>300.45</v>
      </c>
      <c r="H17" s="54">
        <v>2.8799999999999999E-2</v>
      </c>
      <c r="I17" s="54">
        <v>6.5550999999999998E-2</v>
      </c>
      <c r="J17" s="21"/>
    </row>
    <row r="18" spans="3:10" x14ac:dyDescent="0.5">
      <c r="C18" s="52" t="s">
        <v>83</v>
      </c>
      <c r="D18" s="52" t="s">
        <v>84</v>
      </c>
      <c r="E18" s="52" t="s">
        <v>27</v>
      </c>
      <c r="F18" s="58">
        <v>270</v>
      </c>
      <c r="G18" s="53">
        <v>270.20999999999998</v>
      </c>
      <c r="H18" s="54">
        <v>2.5899999999999999E-2</v>
      </c>
      <c r="I18" s="54">
        <v>6.4693000000000001E-2</v>
      </c>
      <c r="J18" s="21"/>
    </row>
    <row r="19" spans="3:10" x14ac:dyDescent="0.5">
      <c r="C19" s="52" t="s">
        <v>25</v>
      </c>
      <c r="D19" s="52" t="s">
        <v>26</v>
      </c>
      <c r="E19" s="52" t="s">
        <v>27</v>
      </c>
      <c r="F19" s="58">
        <v>20</v>
      </c>
      <c r="G19" s="53">
        <v>255.01</v>
      </c>
      <c r="H19" s="54">
        <v>2.4400000000000002E-2</v>
      </c>
      <c r="I19" s="54">
        <v>6.7449999999999996E-2</v>
      </c>
      <c r="J19" s="21"/>
    </row>
    <row r="20" spans="3:10" x14ac:dyDescent="0.5">
      <c r="C20" s="52" t="s">
        <v>28</v>
      </c>
      <c r="D20" s="52" t="s">
        <v>29</v>
      </c>
      <c r="E20" s="52" t="s">
        <v>30</v>
      </c>
      <c r="F20" s="58">
        <v>25</v>
      </c>
      <c r="G20" s="53">
        <v>250.14</v>
      </c>
      <c r="H20" s="54">
        <v>2.3900000000000001E-2</v>
      </c>
      <c r="I20" s="54">
        <v>6.4199999999999993E-2</v>
      </c>
      <c r="J20" s="21"/>
    </row>
    <row r="21" spans="3:10" x14ac:dyDescent="0.5">
      <c r="C21" s="52" t="s">
        <v>85</v>
      </c>
      <c r="D21" s="52" t="s">
        <v>86</v>
      </c>
      <c r="E21" s="52" t="s">
        <v>87</v>
      </c>
      <c r="F21" s="58">
        <v>210</v>
      </c>
      <c r="G21" s="53">
        <v>210.33</v>
      </c>
      <c r="H21" s="54">
        <v>2.01E-2</v>
      </c>
      <c r="I21" s="54">
        <v>7.2475999999999999E-2</v>
      </c>
      <c r="J21" s="21"/>
    </row>
    <row r="22" spans="3:10" x14ac:dyDescent="0.5">
      <c r="C22" s="52" t="s">
        <v>88</v>
      </c>
      <c r="D22" s="52" t="s">
        <v>89</v>
      </c>
      <c r="E22" s="52" t="s">
        <v>90</v>
      </c>
      <c r="F22" s="58">
        <v>20</v>
      </c>
      <c r="G22" s="53">
        <v>200.6</v>
      </c>
      <c r="H22" s="54">
        <v>1.9199999999999998E-2</v>
      </c>
      <c r="I22" s="54">
        <v>6.9399000000000002E-2</v>
      </c>
      <c r="J22" s="21"/>
    </row>
    <row r="23" spans="3:10" x14ac:dyDescent="0.5">
      <c r="C23" s="25" t="s">
        <v>23</v>
      </c>
      <c r="D23" s="26"/>
      <c r="E23" s="26"/>
      <c r="F23" s="26"/>
      <c r="G23" s="27">
        <f>SUM(G17:G22)</f>
        <v>1486.7399999999998</v>
      </c>
      <c r="H23" s="28">
        <f>SUM(H17:H22)</f>
        <v>0.14230000000000001</v>
      </c>
      <c r="I23" s="54"/>
      <c r="J23" s="21"/>
    </row>
    <row r="24" spans="3:10" x14ac:dyDescent="0.5">
      <c r="C24" s="25" t="s">
        <v>31</v>
      </c>
      <c r="D24" s="26"/>
      <c r="E24" s="26"/>
      <c r="F24" s="26"/>
      <c r="G24" s="53" t="s">
        <v>32</v>
      </c>
      <c r="H24" s="54" t="s">
        <v>32</v>
      </c>
      <c r="I24" s="54"/>
      <c r="J24" s="21"/>
    </row>
    <row r="25" spans="3:10" x14ac:dyDescent="0.5">
      <c r="C25" s="25" t="s">
        <v>23</v>
      </c>
      <c r="D25" s="26"/>
      <c r="E25" s="26"/>
      <c r="F25" s="26"/>
      <c r="G25" s="53" t="s">
        <v>32</v>
      </c>
      <c r="H25" s="54" t="s">
        <v>32</v>
      </c>
      <c r="I25" s="54"/>
      <c r="J25" s="21"/>
    </row>
    <row r="26" spans="3:10" x14ac:dyDescent="0.5">
      <c r="C26" s="25" t="s">
        <v>33</v>
      </c>
      <c r="D26" s="26"/>
      <c r="E26" s="26"/>
      <c r="F26" s="26"/>
      <c r="G26" s="27">
        <f>G23+G15</f>
        <v>1908.8999999999999</v>
      </c>
      <c r="H26" s="28">
        <f>H23+H15</f>
        <v>0.1827</v>
      </c>
      <c r="I26" s="54"/>
      <c r="J26" s="21"/>
    </row>
    <row r="27" spans="3:10" x14ac:dyDescent="0.5">
      <c r="C27" s="25"/>
      <c r="D27" s="26"/>
      <c r="E27" s="26"/>
      <c r="F27" s="26"/>
      <c r="G27" s="27"/>
      <c r="H27" s="28"/>
      <c r="I27" s="54"/>
      <c r="J27" s="21"/>
    </row>
    <row r="28" spans="3:10" x14ac:dyDescent="0.5">
      <c r="C28" s="25" t="s">
        <v>34</v>
      </c>
      <c r="D28" s="26"/>
      <c r="E28" s="26"/>
      <c r="F28" s="26"/>
      <c r="G28" s="26"/>
      <c r="H28" s="26"/>
      <c r="I28" s="54"/>
      <c r="J28" s="17"/>
    </row>
    <row r="29" spans="3:10" x14ac:dyDescent="0.5">
      <c r="C29" s="25" t="s">
        <v>35</v>
      </c>
      <c r="D29" s="26"/>
      <c r="E29" s="26"/>
      <c r="F29" s="26"/>
      <c r="G29" s="55"/>
      <c r="H29" s="56"/>
      <c r="I29" s="54"/>
      <c r="J29" s="17"/>
    </row>
    <row r="30" spans="3:10" x14ac:dyDescent="0.5">
      <c r="C30" s="52" t="s">
        <v>98</v>
      </c>
      <c r="D30" s="52" t="s">
        <v>99</v>
      </c>
      <c r="E30" s="52" t="s">
        <v>18</v>
      </c>
      <c r="F30" s="58">
        <v>1000000</v>
      </c>
      <c r="G30" s="53">
        <v>990.27</v>
      </c>
      <c r="H30" s="54">
        <v>9.4799999999999995E-2</v>
      </c>
      <c r="I30" s="54">
        <v>5.1999999999999998E-2</v>
      </c>
      <c r="J30" s="17"/>
    </row>
    <row r="31" spans="3:10" x14ac:dyDescent="0.5">
      <c r="C31" s="52" t="s">
        <v>91</v>
      </c>
      <c r="D31" s="52" t="s">
        <v>92</v>
      </c>
      <c r="E31" s="52" t="s">
        <v>18</v>
      </c>
      <c r="F31" s="58">
        <v>970000</v>
      </c>
      <c r="G31" s="53">
        <v>960.56</v>
      </c>
      <c r="H31" s="54">
        <v>9.1999999999999998E-2</v>
      </c>
      <c r="I31" s="54">
        <v>5.1999999999999998E-2</v>
      </c>
      <c r="J31" s="17"/>
    </row>
    <row r="32" spans="3:10" x14ac:dyDescent="0.5">
      <c r="C32" s="25" t="s">
        <v>23</v>
      </c>
      <c r="D32" s="26"/>
      <c r="E32" s="26"/>
      <c r="F32" s="26"/>
      <c r="G32" s="27">
        <f>SUM(G30:G31)</f>
        <v>1950.83</v>
      </c>
      <c r="H32" s="28">
        <f>SUM(H30:H31)</f>
        <v>0.18679999999999999</v>
      </c>
      <c r="I32" s="54"/>
      <c r="J32" s="21"/>
    </row>
    <row r="33" spans="3:10" x14ac:dyDescent="0.5">
      <c r="C33" s="25" t="s">
        <v>36</v>
      </c>
      <c r="D33" s="31"/>
      <c r="E33" s="31"/>
      <c r="F33" s="31"/>
      <c r="G33" s="23"/>
      <c r="H33" s="57"/>
      <c r="I33" s="54"/>
      <c r="J33" s="21"/>
    </row>
    <row r="34" spans="3:10" x14ac:dyDescent="0.5">
      <c r="C34" s="52" t="s">
        <v>120</v>
      </c>
      <c r="D34" s="52" t="s">
        <v>40</v>
      </c>
      <c r="E34" s="52" t="s">
        <v>38</v>
      </c>
      <c r="F34" s="58">
        <v>200</v>
      </c>
      <c r="G34" s="53">
        <v>995.41</v>
      </c>
      <c r="H34" s="54">
        <v>9.5299999999999996E-2</v>
      </c>
      <c r="I34" s="54">
        <v>6.2294000000000002E-2</v>
      </c>
      <c r="J34" s="21"/>
    </row>
    <row r="35" spans="3:10" x14ac:dyDescent="0.5">
      <c r="C35" s="52" t="s">
        <v>121</v>
      </c>
      <c r="D35" s="52" t="s">
        <v>100</v>
      </c>
      <c r="E35" s="52" t="s">
        <v>38</v>
      </c>
      <c r="F35" s="58">
        <v>200</v>
      </c>
      <c r="G35" s="53">
        <v>994.41</v>
      </c>
      <c r="H35" s="54">
        <v>9.5200000000000007E-2</v>
      </c>
      <c r="I35" s="54">
        <v>6.2198999999999997E-2</v>
      </c>
      <c r="J35" s="21"/>
    </row>
    <row r="36" spans="3:10" x14ac:dyDescent="0.5">
      <c r="C36" s="52" t="s">
        <v>122</v>
      </c>
      <c r="D36" s="52" t="s">
        <v>42</v>
      </c>
      <c r="E36" s="52" t="s">
        <v>38</v>
      </c>
      <c r="F36" s="58">
        <v>200</v>
      </c>
      <c r="G36" s="53">
        <v>994.37</v>
      </c>
      <c r="H36" s="54">
        <v>9.5200000000000007E-2</v>
      </c>
      <c r="I36" s="54">
        <v>6.2685000000000005E-2</v>
      </c>
      <c r="J36" s="21"/>
    </row>
    <row r="37" spans="3:10" x14ac:dyDescent="0.5">
      <c r="C37" s="52" t="s">
        <v>123</v>
      </c>
      <c r="D37" s="52" t="s">
        <v>101</v>
      </c>
      <c r="E37" s="52" t="s">
        <v>102</v>
      </c>
      <c r="F37" s="58">
        <v>100</v>
      </c>
      <c r="G37" s="53">
        <v>496.78</v>
      </c>
      <c r="H37" s="54">
        <v>4.7600000000000003E-2</v>
      </c>
      <c r="I37" s="54">
        <v>6.2307000000000001E-2</v>
      </c>
      <c r="J37" s="21"/>
    </row>
    <row r="38" spans="3:10" x14ac:dyDescent="0.5">
      <c r="C38" s="52" t="s">
        <v>124</v>
      </c>
      <c r="D38" s="52" t="s">
        <v>93</v>
      </c>
      <c r="E38" s="52" t="s">
        <v>38</v>
      </c>
      <c r="F38" s="58">
        <v>60</v>
      </c>
      <c r="G38" s="53">
        <v>297.60000000000002</v>
      </c>
      <c r="H38" s="54">
        <v>2.8500000000000001E-2</v>
      </c>
      <c r="I38" s="54">
        <v>6.2503000000000003E-2</v>
      </c>
      <c r="J38" s="21"/>
    </row>
    <row r="39" spans="3:10" x14ac:dyDescent="0.5">
      <c r="C39" s="52" t="s">
        <v>125</v>
      </c>
      <c r="D39" s="52" t="s">
        <v>37</v>
      </c>
      <c r="E39" s="52" t="s">
        <v>38</v>
      </c>
      <c r="F39" s="58">
        <v>50</v>
      </c>
      <c r="G39" s="53">
        <v>249.24</v>
      </c>
      <c r="H39" s="54">
        <v>2.3900000000000001E-2</v>
      </c>
      <c r="I39" s="54">
        <v>6.1600000000000002E-2</v>
      </c>
      <c r="J39" s="21"/>
    </row>
    <row r="40" spans="3:10" x14ac:dyDescent="0.5">
      <c r="C40" s="52" t="s">
        <v>126</v>
      </c>
      <c r="D40" s="52" t="s">
        <v>39</v>
      </c>
      <c r="E40" s="52" t="s">
        <v>38</v>
      </c>
      <c r="F40" s="58">
        <v>50</v>
      </c>
      <c r="G40" s="53">
        <v>249.19</v>
      </c>
      <c r="H40" s="54">
        <v>2.3900000000000001E-2</v>
      </c>
      <c r="I40" s="54">
        <v>6.2309000000000003E-2</v>
      </c>
      <c r="J40" s="21"/>
    </row>
    <row r="41" spans="3:10" x14ac:dyDescent="0.5">
      <c r="C41" s="52" t="s">
        <v>127</v>
      </c>
      <c r="D41" s="52" t="s">
        <v>41</v>
      </c>
      <c r="E41" s="52" t="s">
        <v>38</v>
      </c>
      <c r="F41" s="58">
        <v>50</v>
      </c>
      <c r="G41" s="53">
        <v>248.64</v>
      </c>
      <c r="H41" s="54">
        <v>2.3800000000000002E-2</v>
      </c>
      <c r="I41" s="54">
        <v>6.2614000000000003E-2</v>
      </c>
      <c r="J41" s="21"/>
    </row>
    <row r="42" spans="3:10" x14ac:dyDescent="0.5">
      <c r="C42" s="25" t="s">
        <v>23</v>
      </c>
      <c r="D42" s="26"/>
      <c r="E42" s="26"/>
      <c r="F42" s="26"/>
      <c r="G42" s="27">
        <f>SUM(G34:G41)</f>
        <v>4525.6400000000003</v>
      </c>
      <c r="H42" s="28">
        <f>SUM(H34:H41)</f>
        <v>0.43340000000000001</v>
      </c>
      <c r="I42" s="28"/>
      <c r="J42" s="21"/>
    </row>
    <row r="43" spans="3:10" x14ac:dyDescent="0.5">
      <c r="C43" s="25" t="s">
        <v>43</v>
      </c>
      <c r="D43" s="26"/>
      <c r="E43" s="26"/>
      <c r="F43" s="26"/>
      <c r="G43" s="26"/>
      <c r="H43" s="26"/>
      <c r="I43" s="26"/>
      <c r="J43" s="21"/>
    </row>
    <row r="44" spans="3:10" x14ac:dyDescent="0.5">
      <c r="C44" s="52" t="s">
        <v>103</v>
      </c>
      <c r="D44" s="52" t="s">
        <v>104</v>
      </c>
      <c r="E44" s="52" t="s">
        <v>38</v>
      </c>
      <c r="F44" s="58">
        <v>200</v>
      </c>
      <c r="G44" s="53">
        <v>989.03</v>
      </c>
      <c r="H44" s="54">
        <v>9.4700000000000006E-2</v>
      </c>
      <c r="I44" s="54">
        <v>6.6383999999999999E-2</v>
      </c>
      <c r="J44" s="21"/>
    </row>
    <row r="45" spans="3:10" x14ac:dyDescent="0.5">
      <c r="C45" s="52" t="s">
        <v>94</v>
      </c>
      <c r="D45" s="52" t="s">
        <v>95</v>
      </c>
      <c r="E45" s="52" t="s">
        <v>38</v>
      </c>
      <c r="F45" s="58">
        <v>90</v>
      </c>
      <c r="G45" s="53">
        <v>445.98</v>
      </c>
      <c r="H45" s="54">
        <v>4.2700000000000002E-2</v>
      </c>
      <c r="I45" s="54">
        <v>6.2032999999999998E-2</v>
      </c>
      <c r="J45" s="21"/>
    </row>
    <row r="46" spans="3:10" x14ac:dyDescent="0.5">
      <c r="C46" s="52" t="s">
        <v>44</v>
      </c>
      <c r="D46" s="52" t="s">
        <v>45</v>
      </c>
      <c r="E46" s="52" t="s">
        <v>46</v>
      </c>
      <c r="F46" s="58">
        <v>50</v>
      </c>
      <c r="G46" s="53">
        <v>248.81</v>
      </c>
      <c r="H46" s="54">
        <v>2.3800000000000002E-2</v>
      </c>
      <c r="I46" s="54">
        <v>6.4505999999999994E-2</v>
      </c>
      <c r="J46" s="21"/>
    </row>
    <row r="47" spans="3:10" x14ac:dyDescent="0.5">
      <c r="C47" s="25" t="s">
        <v>23</v>
      </c>
      <c r="D47" s="26"/>
      <c r="E47" s="26"/>
      <c r="F47" s="26"/>
      <c r="G47" s="27">
        <f>SUM(G44:G46)</f>
        <v>1683.82</v>
      </c>
      <c r="H47" s="28">
        <f>SUM(H44:H46)</f>
        <v>0.16120000000000001</v>
      </c>
      <c r="I47" s="28"/>
      <c r="J47" s="21"/>
    </row>
    <row r="48" spans="3:10" x14ac:dyDescent="0.5">
      <c r="C48" s="25" t="s">
        <v>33</v>
      </c>
      <c r="D48" s="26"/>
      <c r="E48" s="26"/>
      <c r="F48" s="26"/>
      <c r="G48" s="27">
        <f>G47+G42+G32</f>
        <v>8160.29</v>
      </c>
      <c r="H48" s="28">
        <f>H47+H42+H32</f>
        <v>0.78139999999999998</v>
      </c>
      <c r="I48" s="28"/>
      <c r="J48" s="21"/>
    </row>
    <row r="49" spans="3:10" x14ac:dyDescent="0.5">
      <c r="C49" s="25"/>
      <c r="D49" s="26"/>
      <c r="E49" s="26"/>
      <c r="F49" s="26"/>
      <c r="G49" s="27"/>
      <c r="H49" s="28"/>
      <c r="I49" s="28"/>
      <c r="J49" s="21"/>
    </row>
    <row r="50" spans="3:10" x14ac:dyDescent="0.5">
      <c r="C50" s="25" t="s">
        <v>105</v>
      </c>
      <c r="D50" s="26"/>
      <c r="E50" s="26"/>
      <c r="F50" s="26"/>
      <c r="G50" s="27"/>
      <c r="H50" s="28"/>
      <c r="I50" s="28"/>
      <c r="J50" s="21"/>
    </row>
    <row r="51" spans="3:10" x14ac:dyDescent="0.5">
      <c r="C51" s="25" t="s">
        <v>106</v>
      </c>
      <c r="D51" s="26"/>
      <c r="E51" s="26"/>
      <c r="F51" s="26"/>
      <c r="G51" s="27"/>
      <c r="H51" s="28"/>
      <c r="I51" s="28"/>
      <c r="J51" s="21"/>
    </row>
    <row r="52" spans="3:10" x14ac:dyDescent="0.5">
      <c r="C52" s="52" t="s">
        <v>128</v>
      </c>
      <c r="D52" s="52" t="s">
        <v>107</v>
      </c>
      <c r="E52" s="52" t="s">
        <v>49</v>
      </c>
      <c r="F52" s="58">
        <v>106.959</v>
      </c>
      <c r="G52" s="53">
        <v>12.38</v>
      </c>
      <c r="H52" s="54">
        <v>1.1999999999999999E-3</v>
      </c>
      <c r="I52" s="28"/>
      <c r="J52" s="21"/>
    </row>
    <row r="53" spans="3:10" x14ac:dyDescent="0.5">
      <c r="C53" s="25" t="s">
        <v>23</v>
      </c>
      <c r="D53" s="26"/>
      <c r="E53" s="26"/>
      <c r="F53" s="26"/>
      <c r="G53" s="27">
        <v>12.38</v>
      </c>
      <c r="H53" s="28">
        <v>1.1999999999999999E-3</v>
      </c>
      <c r="I53" s="28"/>
      <c r="J53" s="21"/>
    </row>
    <row r="54" spans="3:10" x14ac:dyDescent="0.5">
      <c r="C54" s="25" t="s">
        <v>33</v>
      </c>
      <c r="D54" s="26"/>
      <c r="E54" s="26"/>
      <c r="F54" s="26"/>
      <c r="G54" s="27">
        <v>12.38</v>
      </c>
      <c r="H54" s="28">
        <v>1.1999999999999999E-3</v>
      </c>
      <c r="I54" s="28"/>
      <c r="J54" s="21"/>
    </row>
    <row r="55" spans="3:10" x14ac:dyDescent="0.5">
      <c r="C55" s="25"/>
      <c r="D55" s="26"/>
      <c r="E55" s="26"/>
      <c r="F55" s="25"/>
      <c r="G55" s="26"/>
      <c r="H55" s="26"/>
      <c r="I55" s="25"/>
      <c r="J55" s="21"/>
    </row>
    <row r="56" spans="3:10" x14ac:dyDescent="0.5">
      <c r="C56" s="25" t="s">
        <v>47</v>
      </c>
      <c r="D56" s="18"/>
      <c r="E56" s="18"/>
      <c r="F56" s="18"/>
      <c r="G56" s="18"/>
      <c r="H56" s="18"/>
      <c r="I56" s="17"/>
      <c r="J56" s="17"/>
    </row>
    <row r="57" spans="3:10" x14ac:dyDescent="0.5">
      <c r="C57" s="52" t="s">
        <v>48</v>
      </c>
      <c r="D57" s="52"/>
      <c r="E57" s="52" t="s">
        <v>49</v>
      </c>
      <c r="F57" s="58"/>
      <c r="G57" s="53">
        <v>263</v>
      </c>
      <c r="H57" s="54">
        <v>2.52E-2</v>
      </c>
      <c r="I57" s="54">
        <v>5.4791668720868734E-2</v>
      </c>
      <c r="J57" s="17"/>
    </row>
    <row r="58" spans="3:10" x14ac:dyDescent="0.5">
      <c r="C58" s="25" t="s">
        <v>23</v>
      </c>
      <c r="D58" s="18"/>
      <c r="E58" s="18"/>
      <c r="F58" s="18"/>
      <c r="G58" s="19">
        <f>G57</f>
        <v>263</v>
      </c>
      <c r="H58" s="20">
        <f>H57</f>
        <v>2.52E-2</v>
      </c>
      <c r="I58" s="21"/>
      <c r="J58" s="21"/>
    </row>
    <row r="59" spans="3:10" x14ac:dyDescent="0.5">
      <c r="C59" s="25" t="s">
        <v>31</v>
      </c>
      <c r="D59" s="26"/>
      <c r="E59" s="26"/>
      <c r="F59" s="26"/>
      <c r="G59" s="53" t="s">
        <v>32</v>
      </c>
      <c r="H59" s="54" t="s">
        <v>32</v>
      </c>
      <c r="I59" s="54"/>
      <c r="J59" s="21"/>
    </row>
    <row r="60" spans="3:10" x14ac:dyDescent="0.5">
      <c r="C60" s="25" t="s">
        <v>23</v>
      </c>
      <c r="D60" s="26"/>
      <c r="E60" s="26"/>
      <c r="F60" s="26"/>
      <c r="G60" s="53" t="s">
        <v>32</v>
      </c>
      <c r="H60" s="54" t="s">
        <v>32</v>
      </c>
      <c r="I60" s="54"/>
      <c r="J60" s="21"/>
    </row>
    <row r="61" spans="3:10" x14ac:dyDescent="0.5">
      <c r="C61" s="25" t="s">
        <v>33</v>
      </c>
      <c r="D61" s="22"/>
      <c r="E61" s="18"/>
      <c r="F61" s="22"/>
      <c r="G61" s="19">
        <f>G58</f>
        <v>263</v>
      </c>
      <c r="H61" s="51">
        <f>H58</f>
        <v>2.52E-2</v>
      </c>
      <c r="I61" s="54"/>
      <c r="J61" s="21"/>
    </row>
    <row r="62" spans="3:10" x14ac:dyDescent="0.5">
      <c r="C62" s="25" t="s">
        <v>50</v>
      </c>
      <c r="D62" s="18"/>
      <c r="E62" s="18"/>
      <c r="F62" s="18"/>
      <c r="G62" s="19">
        <v>100.32</v>
      </c>
      <c r="H62" s="51">
        <v>9.4999999999999998E-3</v>
      </c>
      <c r="I62" s="54"/>
      <c r="J62" s="21"/>
    </row>
    <row r="63" spans="3:10" x14ac:dyDescent="0.5">
      <c r="C63" s="25" t="s">
        <v>51</v>
      </c>
      <c r="D63" s="18"/>
      <c r="E63" s="18"/>
      <c r="F63" s="18"/>
      <c r="G63" s="29">
        <f>G62+G61+G48+G26+G54</f>
        <v>10444.89</v>
      </c>
      <c r="H63" s="20">
        <f>H62+H61+H48+H26+H54</f>
        <v>0.99999999999999989</v>
      </c>
      <c r="I63" s="54"/>
      <c r="J63" s="59"/>
    </row>
    <row r="64" spans="3:10" x14ac:dyDescent="0.5">
      <c r="C64" s="30"/>
      <c r="D64" s="31"/>
      <c r="E64" s="31"/>
      <c r="F64" s="31"/>
      <c r="G64" s="23"/>
      <c r="H64" s="32"/>
      <c r="I64" s="33"/>
      <c r="J64" s="33"/>
    </row>
    <row r="65" spans="3:10" x14ac:dyDescent="0.5">
      <c r="C65" s="30"/>
      <c r="D65" s="31"/>
      <c r="E65" s="31"/>
      <c r="F65" s="31"/>
      <c r="G65" s="23"/>
      <c r="H65" s="32"/>
      <c r="I65" s="33"/>
      <c r="J65" s="33"/>
    </row>
    <row r="66" spans="3:10" x14ac:dyDescent="0.5">
      <c r="C66" s="5" t="s">
        <v>52</v>
      </c>
      <c r="F66" s="6"/>
      <c r="G66" s="7"/>
      <c r="H66" s="7"/>
      <c r="I66" s="7"/>
      <c r="J66" s="7"/>
    </row>
    <row r="67" spans="3:10" x14ac:dyDescent="0.5">
      <c r="C67" s="64" t="s">
        <v>53</v>
      </c>
      <c r="D67" s="64"/>
      <c r="E67" s="64"/>
      <c r="F67" s="64"/>
      <c r="G67" s="64"/>
      <c r="H67" s="64"/>
      <c r="I67" s="64"/>
      <c r="J67" s="64"/>
    </row>
    <row r="68" spans="3:10" x14ac:dyDescent="0.5">
      <c r="C68" s="78" t="s">
        <v>54</v>
      </c>
      <c r="D68" s="78"/>
      <c r="E68" s="78"/>
      <c r="F68" s="78"/>
      <c r="G68" s="78"/>
      <c r="H68" s="78"/>
      <c r="I68" s="78"/>
      <c r="J68" s="78"/>
    </row>
    <row r="69" spans="3:10" x14ac:dyDescent="0.5">
      <c r="F69" s="6"/>
      <c r="G69" s="7"/>
      <c r="H69" s="7"/>
      <c r="I69" s="7"/>
      <c r="J69" s="7"/>
    </row>
    <row r="70" spans="3:10" ht="20.399999999999999" thickBot="1" x14ac:dyDescent="0.55000000000000004">
      <c r="C70" s="34" t="s">
        <v>55</v>
      </c>
      <c r="D70" s="35"/>
      <c r="E70" s="35"/>
      <c r="F70" s="7"/>
      <c r="G70" s="7"/>
      <c r="H70" s="7"/>
      <c r="I70" s="7"/>
      <c r="J70" s="7"/>
    </row>
    <row r="71" spans="3:10" ht="39.6" x14ac:dyDescent="0.5">
      <c r="C71" s="36" t="s">
        <v>56</v>
      </c>
      <c r="D71" s="37" t="s">
        <v>109</v>
      </c>
      <c r="E71" s="37" t="s">
        <v>108</v>
      </c>
      <c r="F71" s="7"/>
      <c r="G71" s="7"/>
      <c r="H71" s="7"/>
      <c r="I71" s="7"/>
      <c r="J71" s="7"/>
    </row>
    <row r="72" spans="3:10" x14ac:dyDescent="0.5">
      <c r="C72" s="38" t="s">
        <v>57</v>
      </c>
      <c r="D72" s="39">
        <v>1009.0788</v>
      </c>
      <c r="E72" s="39">
        <v>1006.9469</v>
      </c>
      <c r="F72" s="7"/>
      <c r="G72" s="7"/>
      <c r="H72" s="7"/>
      <c r="I72" s="7"/>
      <c r="J72" s="7"/>
    </row>
    <row r="73" spans="3:10" x14ac:dyDescent="0.5">
      <c r="C73" s="38" t="s">
        <v>58</v>
      </c>
      <c r="D73" s="39">
        <v>1008.8079</v>
      </c>
      <c r="E73" s="39">
        <v>1006.7594</v>
      </c>
      <c r="F73" s="7"/>
      <c r="G73" s="7"/>
      <c r="H73" s="7"/>
      <c r="I73" s="7"/>
      <c r="J73" s="7"/>
    </row>
    <row r="74" spans="3:10" x14ac:dyDescent="0.5">
      <c r="C74" s="62" t="s">
        <v>59</v>
      </c>
      <c r="F74" s="41"/>
      <c r="G74" s="7"/>
      <c r="H74" s="41"/>
      <c r="I74" s="7"/>
      <c r="J74" s="41"/>
    </row>
    <row r="75" spans="3:10" x14ac:dyDescent="0.5">
      <c r="C75" s="63" t="s">
        <v>110</v>
      </c>
      <c r="F75" s="40"/>
      <c r="H75" s="41"/>
      <c r="I75" s="7"/>
      <c r="J75" s="41"/>
    </row>
    <row r="76" spans="3:10" ht="25.8" x14ac:dyDescent="0.6">
      <c r="C76" s="63" t="s">
        <v>111</v>
      </c>
      <c r="F76" s="40"/>
      <c r="H76" s="41"/>
      <c r="I76" s="7"/>
      <c r="J76" s="41"/>
    </row>
    <row r="77" spans="3:10" x14ac:dyDescent="0.5">
      <c r="F77" s="40"/>
      <c r="H77" s="41"/>
      <c r="I77" s="7"/>
      <c r="J77" s="41"/>
    </row>
    <row r="78" spans="3:10" x14ac:dyDescent="0.5">
      <c r="C78" s="79" t="s">
        <v>60</v>
      </c>
      <c r="D78" s="79"/>
      <c r="E78" s="79"/>
      <c r="F78" s="79"/>
      <c r="G78" s="79"/>
      <c r="H78" s="79"/>
      <c r="I78" s="79"/>
    </row>
    <row r="79" spans="3:10" x14ac:dyDescent="0.5">
      <c r="C79" s="80" t="s">
        <v>61</v>
      </c>
      <c r="D79" s="80" t="s">
        <v>62</v>
      </c>
      <c r="E79" s="80"/>
      <c r="F79" s="61" t="s">
        <v>63</v>
      </c>
      <c r="G79" s="80" t="s">
        <v>64</v>
      </c>
      <c r="H79" s="80"/>
      <c r="I79" s="80"/>
      <c r="J79" s="42"/>
    </row>
    <row r="80" spans="3:10" ht="67.5" customHeight="1" x14ac:dyDescent="0.5">
      <c r="C80" s="80"/>
      <c r="D80" s="61" t="s">
        <v>65</v>
      </c>
      <c r="E80" s="61" t="s">
        <v>66</v>
      </c>
      <c r="F80" s="61" t="s">
        <v>67</v>
      </c>
      <c r="G80" s="61" t="s">
        <v>65</v>
      </c>
      <c r="H80" s="61" t="s">
        <v>66</v>
      </c>
      <c r="I80" s="61" t="s">
        <v>67</v>
      </c>
      <c r="J80" s="2"/>
    </row>
    <row r="81" spans="3:10" x14ac:dyDescent="0.5">
      <c r="C81" s="43" t="s">
        <v>68</v>
      </c>
      <c r="D81" s="35" t="s">
        <v>69</v>
      </c>
      <c r="E81" s="35" t="s">
        <v>69</v>
      </c>
      <c r="F81" s="35" t="s">
        <v>69</v>
      </c>
      <c r="G81" s="35" t="s">
        <v>69</v>
      </c>
      <c r="H81" s="35" t="s">
        <v>69</v>
      </c>
      <c r="I81" s="44" t="s">
        <v>69</v>
      </c>
    </row>
    <row r="82" spans="3:10" x14ac:dyDescent="0.5">
      <c r="C82" s="43" t="s">
        <v>70</v>
      </c>
      <c r="D82" s="35" t="s">
        <v>69</v>
      </c>
      <c r="E82" s="35" t="s">
        <v>69</v>
      </c>
      <c r="F82" s="35" t="s">
        <v>69</v>
      </c>
      <c r="G82" s="35" t="s">
        <v>69</v>
      </c>
      <c r="H82" s="35" t="s">
        <v>69</v>
      </c>
      <c r="I82" s="44" t="s">
        <v>69</v>
      </c>
    </row>
    <row r="83" spans="3:10" x14ac:dyDescent="0.5">
      <c r="C83" s="43" t="s">
        <v>71</v>
      </c>
      <c r="D83" s="35" t="s">
        <v>69</v>
      </c>
      <c r="E83" s="35" t="s">
        <v>69</v>
      </c>
      <c r="F83" s="35" t="s">
        <v>69</v>
      </c>
      <c r="G83" s="35" t="s">
        <v>69</v>
      </c>
      <c r="H83" s="35" t="s">
        <v>69</v>
      </c>
      <c r="I83" s="44" t="s">
        <v>69</v>
      </c>
      <c r="J83" s="41"/>
    </row>
    <row r="84" spans="3:10" x14ac:dyDescent="0.5">
      <c r="C84" s="43" t="s">
        <v>72</v>
      </c>
      <c r="D84" s="35" t="s">
        <v>69</v>
      </c>
      <c r="E84" s="35" t="s">
        <v>69</v>
      </c>
      <c r="F84" s="35" t="s">
        <v>69</v>
      </c>
      <c r="G84" s="35" t="s">
        <v>69</v>
      </c>
      <c r="H84" s="35" t="s">
        <v>69</v>
      </c>
      <c r="I84" s="44" t="s">
        <v>69</v>
      </c>
      <c r="J84" s="41"/>
    </row>
    <row r="85" spans="3:10" ht="20.399999999999999" thickBot="1" x14ac:dyDescent="0.55000000000000004">
      <c r="C85" s="45" t="s">
        <v>130</v>
      </c>
      <c r="D85" s="46" t="s">
        <v>69</v>
      </c>
      <c r="E85" s="46" t="s">
        <v>69</v>
      </c>
      <c r="F85" s="46" t="s">
        <v>69</v>
      </c>
      <c r="G85" s="46" t="s">
        <v>69</v>
      </c>
      <c r="H85" s="46" t="s">
        <v>69</v>
      </c>
      <c r="I85" s="47" t="s">
        <v>69</v>
      </c>
    </row>
    <row r="86" spans="3:10" x14ac:dyDescent="0.5">
      <c r="C86" s="1" t="s">
        <v>73</v>
      </c>
      <c r="F86" s="40"/>
      <c r="H86" s="41"/>
      <c r="I86" s="7"/>
      <c r="J86" s="41"/>
    </row>
    <row r="87" spans="3:10" x14ac:dyDescent="0.5">
      <c r="C87" s="1" t="s">
        <v>131</v>
      </c>
      <c r="F87" s="6"/>
      <c r="G87" s="7"/>
      <c r="H87" s="7"/>
      <c r="I87" s="7"/>
      <c r="J87" s="7"/>
    </row>
    <row r="88" spans="3:10" x14ac:dyDescent="0.5">
      <c r="F88" s="6"/>
      <c r="G88" s="7"/>
      <c r="H88" s="7"/>
      <c r="I88" s="7"/>
      <c r="J88" s="7"/>
    </row>
    <row r="89" spans="3:10" x14ac:dyDescent="0.5">
      <c r="C89" s="8" t="s">
        <v>74</v>
      </c>
      <c r="D89" s="8"/>
      <c r="E89" s="8"/>
      <c r="F89" s="48"/>
      <c r="G89" s="49"/>
      <c r="H89" s="49"/>
      <c r="I89" s="7"/>
      <c r="J89" s="7"/>
    </row>
    <row r="90" spans="3:10" x14ac:dyDescent="0.5">
      <c r="C90" s="8" t="s">
        <v>112</v>
      </c>
      <c r="D90" s="8"/>
      <c r="E90" s="8"/>
      <c r="F90" s="50"/>
      <c r="G90" s="49"/>
      <c r="H90" s="49"/>
      <c r="I90" s="7"/>
      <c r="J90" s="7"/>
    </row>
    <row r="91" spans="3:10" x14ac:dyDescent="0.5">
      <c r="C91" s="8" t="s">
        <v>75</v>
      </c>
      <c r="D91" s="8"/>
      <c r="E91" s="8"/>
      <c r="F91" s="50"/>
      <c r="G91" s="49"/>
      <c r="H91" s="49"/>
      <c r="I91" s="7"/>
      <c r="J91" s="7"/>
    </row>
    <row r="92" spans="3:10" x14ac:dyDescent="0.5">
      <c r="C92" s="8" t="s">
        <v>76</v>
      </c>
      <c r="D92" s="8"/>
      <c r="E92" s="8"/>
      <c r="F92" s="50"/>
      <c r="G92" s="49"/>
      <c r="H92" s="49"/>
      <c r="I92" s="7"/>
      <c r="J92" s="7"/>
    </row>
    <row r="93" spans="3:10" x14ac:dyDescent="0.5">
      <c r="C93" s="8" t="s">
        <v>77</v>
      </c>
      <c r="D93" s="8"/>
      <c r="E93" s="8"/>
      <c r="F93" s="50"/>
      <c r="G93" s="49"/>
      <c r="H93" s="49"/>
      <c r="I93" s="7"/>
      <c r="J93" s="7"/>
    </row>
    <row r="94" spans="3:10" x14ac:dyDescent="0.5">
      <c r="C94" s="8" t="s">
        <v>113</v>
      </c>
      <c r="D94" s="8"/>
      <c r="E94" s="8"/>
      <c r="F94" s="50"/>
      <c r="G94" s="49"/>
      <c r="H94" s="49"/>
      <c r="I94" s="7"/>
      <c r="J94" s="7"/>
    </row>
    <row r="95" spans="3:10" x14ac:dyDescent="0.5">
      <c r="C95" s="8" t="s">
        <v>114</v>
      </c>
      <c r="D95" s="8"/>
      <c r="E95" s="8"/>
      <c r="F95" s="50"/>
      <c r="G95" s="49"/>
      <c r="H95"/>
      <c r="I95" s="7"/>
      <c r="J95" s="7"/>
    </row>
    <row r="96" spans="3:10" x14ac:dyDescent="0.5">
      <c r="C96" s="8" t="s">
        <v>115</v>
      </c>
      <c r="D96" s="8"/>
      <c r="E96" s="8"/>
      <c r="F96" s="48"/>
      <c r="G96" s="49"/>
      <c r="H96" s="49"/>
      <c r="I96" s="7"/>
      <c r="J96" s="7"/>
    </row>
    <row r="97" spans="3:10" x14ac:dyDescent="0.5">
      <c r="C97" s="8" t="s">
        <v>116</v>
      </c>
      <c r="D97" s="8"/>
      <c r="E97" s="8"/>
      <c r="F97" s="6"/>
      <c r="G97" s="7"/>
      <c r="H97" s="7"/>
      <c r="I97" s="7"/>
      <c r="J97" s="7"/>
    </row>
    <row r="98" spans="3:10" x14ac:dyDescent="0.5">
      <c r="C98" s="8" t="s">
        <v>117</v>
      </c>
      <c r="D98" s="8"/>
      <c r="E98" s="8"/>
      <c r="F98" s="6"/>
      <c r="G98" s="7"/>
      <c r="H98" s="7"/>
      <c r="I98" s="7"/>
      <c r="J98" s="7"/>
    </row>
    <row r="99" spans="3:10" x14ac:dyDescent="0.5">
      <c r="C99" s="8" t="s">
        <v>118</v>
      </c>
      <c r="D99" s="8"/>
      <c r="E99" s="8"/>
      <c r="F99" s="6"/>
      <c r="G99" s="7"/>
      <c r="H99" s="7"/>
      <c r="I99" s="7"/>
      <c r="J99" s="7"/>
    </row>
    <row r="100" spans="3:10" x14ac:dyDescent="0.5">
      <c r="C100" s="8" t="s">
        <v>119</v>
      </c>
      <c r="D100" s="8"/>
      <c r="E100" s="8"/>
      <c r="F100" s="6"/>
      <c r="G100" s="7"/>
      <c r="H100" s="7"/>
      <c r="I100" s="7"/>
      <c r="J100" s="7"/>
    </row>
    <row r="101" spans="3:10" x14ac:dyDescent="0.5">
      <c r="C101" s="8" t="s">
        <v>129</v>
      </c>
      <c r="D101" s="8"/>
      <c r="E101" s="8"/>
      <c r="F101" s="6"/>
      <c r="G101" s="7"/>
      <c r="H101" s="7"/>
      <c r="I101" s="7"/>
      <c r="J101" s="7"/>
    </row>
    <row r="102" spans="3:10" x14ac:dyDescent="0.5">
      <c r="C102" s="8"/>
      <c r="D102" s="8"/>
      <c r="E102" s="8"/>
      <c r="F102" s="6"/>
      <c r="G102" s="7"/>
      <c r="H102" s="7"/>
      <c r="I102" s="7"/>
      <c r="J102" s="7"/>
    </row>
    <row r="103" spans="3:10" x14ac:dyDescent="0.5">
      <c r="C103" s="8"/>
      <c r="D103" s="8"/>
      <c r="E103" s="8"/>
      <c r="F103" s="6"/>
      <c r="G103" s="7"/>
      <c r="H103" s="7"/>
      <c r="I103" s="7"/>
      <c r="J103" s="7"/>
    </row>
    <row r="104" spans="3:10" x14ac:dyDescent="0.5">
      <c r="C104" s="8"/>
      <c r="D104" s="8"/>
      <c r="E104" s="8"/>
      <c r="F104" s="6"/>
      <c r="G104" s="7"/>
      <c r="H104" s="7"/>
      <c r="I104" s="7"/>
      <c r="J104" s="7"/>
    </row>
    <row r="105" spans="3:10" x14ac:dyDescent="0.5">
      <c r="C105" s="8"/>
      <c r="D105" s="8"/>
      <c r="E105" s="8"/>
      <c r="F105" s="6"/>
      <c r="G105" s="7"/>
      <c r="H105" s="7"/>
      <c r="I105" s="7"/>
      <c r="J105" s="7"/>
    </row>
    <row r="106" spans="3:10" x14ac:dyDescent="0.5">
      <c r="C106" s="8"/>
      <c r="D106" s="8"/>
      <c r="E106" s="8"/>
      <c r="F106" s="6"/>
      <c r="G106" s="7"/>
      <c r="H106" s="7"/>
      <c r="I106" s="7"/>
      <c r="J106" s="7"/>
    </row>
    <row r="107" spans="3:10" x14ac:dyDescent="0.5">
      <c r="C107" s="8"/>
      <c r="D107" s="8"/>
      <c r="E107" s="8"/>
      <c r="F107" s="6"/>
      <c r="G107" s="7"/>
      <c r="H107" s="7"/>
      <c r="I107" s="7"/>
      <c r="J107" s="7"/>
    </row>
    <row r="108" spans="3:10" x14ac:dyDescent="0.5">
      <c r="C108" s="8"/>
      <c r="D108" s="8"/>
      <c r="E108" s="8"/>
      <c r="F108" s="6"/>
      <c r="G108" s="7"/>
      <c r="H108" s="7"/>
      <c r="I108" s="7"/>
      <c r="J108" s="7"/>
    </row>
    <row r="109" spans="3:10" x14ac:dyDescent="0.5">
      <c r="C109" s="8"/>
      <c r="D109" s="8"/>
      <c r="E109" s="8"/>
      <c r="F109" s="6"/>
      <c r="G109" s="7"/>
      <c r="H109" s="7"/>
      <c r="I109" s="7"/>
      <c r="J109" s="7"/>
    </row>
    <row r="110" spans="3:10" x14ac:dyDescent="0.5">
      <c r="C110" s="77" t="s">
        <v>78</v>
      </c>
      <c r="D110" s="77"/>
      <c r="E110" s="77"/>
      <c r="F110" s="77"/>
      <c r="G110" s="77"/>
      <c r="H110" s="77"/>
      <c r="I110" s="77"/>
      <c r="J110" s="77"/>
    </row>
    <row r="111" spans="3:10" x14ac:dyDescent="0.5">
      <c r="C111" s="8"/>
      <c r="D111" s="8"/>
      <c r="E111" s="8"/>
      <c r="F111" s="6"/>
      <c r="G111" s="7"/>
      <c r="H111" s="7"/>
      <c r="I111" s="7"/>
      <c r="J111" s="7"/>
    </row>
    <row r="112" spans="3:10" ht="21.6" x14ac:dyDescent="0.5">
      <c r="C112" s="5" t="s">
        <v>79</v>
      </c>
      <c r="D112" s="8"/>
      <c r="E112" s="8"/>
      <c r="F112" s="6"/>
      <c r="G112" s="7"/>
      <c r="H112" s="7"/>
      <c r="I112" s="7"/>
      <c r="J112" s="7"/>
    </row>
    <row r="114" spans="3:10" x14ac:dyDescent="0.5">
      <c r="C114" s="60"/>
      <c r="D114" s="60"/>
      <c r="E114" s="60"/>
      <c r="F114" s="60"/>
      <c r="G114" s="60"/>
      <c r="H114" s="60"/>
      <c r="I114" s="60"/>
      <c r="J114" s="60"/>
    </row>
    <row r="115" spans="3:10" ht="21" customHeight="1" x14ac:dyDescent="0.5">
      <c r="C115" s="8"/>
      <c r="D115" s="16"/>
      <c r="E115" s="16"/>
      <c r="F115" s="6"/>
      <c r="G115" s="7"/>
      <c r="H115" s="7"/>
      <c r="I115" s="7"/>
      <c r="J115" s="7"/>
    </row>
    <row r="116" spans="3:10" x14ac:dyDescent="0.5">
      <c r="F116" s="6"/>
      <c r="G116" s="7"/>
      <c r="H116" s="7"/>
      <c r="I116" s="7"/>
      <c r="J116" s="7"/>
    </row>
    <row r="117" spans="3:10" x14ac:dyDescent="0.5">
      <c r="F117" s="6"/>
      <c r="G117" s="7"/>
      <c r="H117" s="7"/>
      <c r="I117" s="7"/>
      <c r="J117" s="7"/>
    </row>
    <row r="118" spans="3:10" x14ac:dyDescent="0.5">
      <c r="F118" s="6"/>
      <c r="G118" s="7"/>
      <c r="H118" s="7"/>
      <c r="I118" s="7"/>
      <c r="J118" s="7"/>
    </row>
    <row r="119" spans="3:10" x14ac:dyDescent="0.5">
      <c r="F119" s="6"/>
      <c r="G119" s="7"/>
      <c r="H119" s="7"/>
      <c r="I119" s="7"/>
      <c r="J119" s="7"/>
    </row>
    <row r="120" spans="3:10" x14ac:dyDescent="0.5">
      <c r="F120" s="6"/>
      <c r="G120" s="7"/>
      <c r="H120" s="7"/>
      <c r="I120" s="7"/>
      <c r="J120" s="7"/>
    </row>
    <row r="121" spans="3:10" x14ac:dyDescent="0.5">
      <c r="F121" s="6"/>
      <c r="G121" s="7"/>
      <c r="H121" s="7"/>
      <c r="I121" s="7"/>
      <c r="J121" s="7"/>
    </row>
    <row r="122" spans="3:10" x14ac:dyDescent="0.5">
      <c r="F122" s="6"/>
      <c r="G122" s="7"/>
      <c r="H122" s="7"/>
      <c r="I122" s="7"/>
      <c r="J122" s="7"/>
    </row>
    <row r="123" spans="3:10" x14ac:dyDescent="0.5">
      <c r="F123" s="6"/>
      <c r="G123" s="7"/>
      <c r="H123" s="7"/>
      <c r="I123" s="7"/>
      <c r="J123" s="7"/>
    </row>
    <row r="124" spans="3:10" ht="99.75" customHeight="1" x14ac:dyDescent="0.5">
      <c r="C124" s="77" t="s">
        <v>80</v>
      </c>
      <c r="D124" s="77"/>
      <c r="E124" s="77"/>
      <c r="F124" s="77"/>
      <c r="G124" s="77"/>
      <c r="H124" s="77"/>
      <c r="I124" s="77"/>
      <c r="J124" s="77"/>
    </row>
  </sheetData>
  <mergeCells count="12">
    <mergeCell ref="C124:J124"/>
    <mergeCell ref="C68:J68"/>
    <mergeCell ref="C78:I78"/>
    <mergeCell ref="C79:C80"/>
    <mergeCell ref="D79:E79"/>
    <mergeCell ref="G79:I79"/>
    <mergeCell ref="C110:J110"/>
    <mergeCell ref="C67:J67"/>
    <mergeCell ref="C3:J3"/>
    <mergeCell ref="D4:J4"/>
    <mergeCell ref="D5:J5"/>
    <mergeCell ref="D6:J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a7f8a6-1a63-44fc-b529-def3b4dfcdcd" xsi:nil="true"/>
    <lcf76f155ced4ddcb4097134ff3c332f xmlns="34b4c768-332d-409a-82e2-d2ac8e04a5f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50907AFBFBB54AA975CCF12132A416" ma:contentTypeVersion="11" ma:contentTypeDescription="Create a new document." ma:contentTypeScope="" ma:versionID="02563470a00e3a86bff62f2abb869407">
  <xsd:schema xmlns:xsd="http://www.w3.org/2001/XMLSchema" xmlns:xs="http://www.w3.org/2001/XMLSchema" xmlns:p="http://schemas.microsoft.com/office/2006/metadata/properties" xmlns:ns2="34b4c768-332d-409a-82e2-d2ac8e04a5f1" xmlns:ns3="8ba7f8a6-1a63-44fc-b529-def3b4dfcdcd" targetNamespace="http://schemas.microsoft.com/office/2006/metadata/properties" ma:root="true" ma:fieldsID="f7870062486a54bc3671c617599149dd" ns2:_="" ns3:_="">
    <xsd:import namespace="34b4c768-332d-409a-82e2-d2ac8e04a5f1"/>
    <xsd:import namespace="8ba7f8a6-1a63-44fc-b529-def3b4dfc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4c768-332d-409a-82e2-d2ac8e04a5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7f8a6-1a63-44fc-b529-def3b4dfcdc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6c0e3d-dc9e-462d-9b9c-0b18815c6176}" ma:internalName="TaxCatchAll" ma:showField="CatchAllData" ma:web="8ba7f8a6-1a63-44fc-b529-def3b4dfc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69FAD6-DE9F-49F7-91FC-96F3E3E7E589}">
  <ds:schemaRefs>
    <ds:schemaRef ds:uri="http://schemas.microsoft.com/office/2006/metadata/properties"/>
    <ds:schemaRef ds:uri="http://schemas.microsoft.com/office/infopath/2007/PartnerControls"/>
    <ds:schemaRef ds:uri="8ba7f8a6-1a63-44fc-b529-def3b4dfcdcd"/>
    <ds:schemaRef ds:uri="34b4c768-332d-409a-82e2-d2ac8e04a5f1"/>
    <ds:schemaRef ds:uri="3a87169d-d977-49eb-8535-5e71eca92dd3"/>
    <ds:schemaRef ds:uri="3815a291-0dc2-4599-80d7-6d019a01f3c8"/>
  </ds:schemaRefs>
</ds:datastoreItem>
</file>

<file path=customXml/itemProps2.xml><?xml version="1.0" encoding="utf-8"?>
<ds:datastoreItem xmlns:ds="http://schemas.openxmlformats.org/officeDocument/2006/customXml" ds:itemID="{7E0E7614-5FAE-44A2-A7A6-C799A6D2D7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b4c768-332d-409a-82e2-d2ac8e04a5f1"/>
    <ds:schemaRef ds:uri="8ba7f8a6-1a63-44fc-b529-def3b4dfc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636112-4000-4A71-8724-72660B97371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CMLF_15th Jan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Ravi Kiran Upadrasta</dc:creator>
  <cp:keywords/>
  <dc:description/>
  <cp:lastModifiedBy>Naganandan RM</cp:lastModifiedBy>
  <cp:revision/>
  <dcterms:created xsi:type="dcterms:W3CDTF">2025-09-01T05:38:24Z</dcterms:created>
  <dcterms:modified xsi:type="dcterms:W3CDTF">2026-01-19T12:11:06Z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0x0101005150907AFBFBB54AA975CCF12132A416</vt:lpwstr>
  </property>
  <property fmtid="{D5CDD505-2E9C-101B-9397-08002B2CF9AE}" pid="3" name="MediaServiceImageTags">
    <vt:lpwstr/>
  </property>
</Properties>
</file>