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arunMishra\Downloads\CMMAAF_Monthly Portfolio Disclosre_March 2026\"/>
    </mc:Choice>
  </mc:AlternateContent>
  <xr:revisionPtr revIDLastSave="0" documentId="13_ncr:1_{98D56CAE-071D-43A7-BA08-5B20B88F1E99}" xr6:coauthVersionLast="47" xr6:coauthVersionMax="47" xr10:uidLastSave="{00000000-0000-0000-0000-000000000000}"/>
  <bookViews>
    <workbookView xWindow="-120" yWindow="-120" windowWidth="38640" windowHeight="21120" xr2:uid="{8F944C41-B8EE-419F-AF1C-5F2891F4C589}"/>
  </bookViews>
  <sheets>
    <sheet name="CMMAAF_March" sheetId="3" r:id="rId1"/>
  </sheets>
  <definedNames>
    <definedName name="JR_PAGE_ANCHOR_0_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3" l="1"/>
  <c r="H45" i="3"/>
  <c r="H73" i="3"/>
  <c r="G73" i="3"/>
  <c r="H65" i="3"/>
  <c r="G65" i="3"/>
  <c r="G81" i="3" l="1"/>
  <c r="H81" i="3"/>
</calcChain>
</file>

<file path=xl/sharedStrings.xml><?xml version="1.0" encoding="utf-8"?>
<sst xmlns="http://schemas.openxmlformats.org/spreadsheetml/2006/main" count="257" uniqueCount="176">
  <si>
    <t>Capitalmind Mutual Fund</t>
  </si>
  <si>
    <t>SCHEME NAME :</t>
  </si>
  <si>
    <t>INCEPTION  DATE :</t>
  </si>
  <si>
    <t xml:space="preserve">MONTHLY PORTFOLIO STATEMENT AS ON : </t>
  </si>
  <si>
    <t>March 31, 2026</t>
  </si>
  <si>
    <t>Name of the Instrument / Issuer</t>
  </si>
  <si>
    <t>ISIN</t>
  </si>
  <si>
    <t>Rating / Industry^</t>
  </si>
  <si>
    <t>Quantity</t>
  </si>
  <si>
    <t>Market value
(Rs. in Lakhs)</t>
  </si>
  <si>
    <t>% to NAV</t>
  </si>
  <si>
    <t>YTM%</t>
  </si>
  <si>
    <t>YTC%*</t>
  </si>
  <si>
    <t>Equity &amp; Equity related</t>
  </si>
  <si>
    <t>(a) Listed / awaiting listing on Stock Exchanges</t>
  </si>
  <si>
    <t>Coal India Limited</t>
  </si>
  <si>
    <t>INE522F01014</t>
  </si>
  <si>
    <t>Consumable Fuels</t>
  </si>
  <si>
    <t>Oil &amp; Natural Gas Corporation Limited</t>
  </si>
  <si>
    <t>INE213A01029</t>
  </si>
  <si>
    <t>Oil</t>
  </si>
  <si>
    <t>Infosys Limited</t>
  </si>
  <si>
    <t>INE009A01021</t>
  </si>
  <si>
    <t>IT - Software</t>
  </si>
  <si>
    <t>HCL Technologies Limited</t>
  </si>
  <si>
    <t>INE860A01027</t>
  </si>
  <si>
    <t>Torrent Pharmaceuticals Limited</t>
  </si>
  <si>
    <t>INE685A01028</t>
  </si>
  <si>
    <t>Pharmaceuticals &amp; Biotechnology</t>
  </si>
  <si>
    <t>NMDC Limited</t>
  </si>
  <si>
    <t>INE584A01023</t>
  </si>
  <si>
    <t>Minerals &amp; Mining</t>
  </si>
  <si>
    <t>NTPC Limited</t>
  </si>
  <si>
    <t>INE733E01010</t>
  </si>
  <si>
    <t>Power</t>
  </si>
  <si>
    <t>Sun Pharmaceutical Industries Limited</t>
  </si>
  <si>
    <t>INE044A01036</t>
  </si>
  <si>
    <t>Dr. Reddy's Laboratories Limited</t>
  </si>
  <si>
    <t>INE089A01031</t>
  </si>
  <si>
    <t>Zydus Lifesciences Limited</t>
  </si>
  <si>
    <t>INE010B01027</t>
  </si>
  <si>
    <t>Power Finance Corporation Limited</t>
  </si>
  <si>
    <t>INE134E01011</t>
  </si>
  <si>
    <t>Finance</t>
  </si>
  <si>
    <t>Britannia Industries Limited</t>
  </si>
  <si>
    <t>INE216A01030</t>
  </si>
  <si>
    <t>Food Products</t>
  </si>
  <si>
    <t>Petronet LNG Limited</t>
  </si>
  <si>
    <t>INE347G01014</t>
  </si>
  <si>
    <t>Gas</t>
  </si>
  <si>
    <t>Hyundai Motor India Ltd</t>
  </si>
  <si>
    <t>INE0V6F01027</t>
  </si>
  <si>
    <t>Automobiles</t>
  </si>
  <si>
    <t>Tata Motors Passenger Vehicles Limited</t>
  </si>
  <si>
    <t>INE155A01022</t>
  </si>
  <si>
    <t>Marico Limited</t>
  </si>
  <si>
    <t>INE196A01026</t>
  </si>
  <si>
    <t>Agricultural Food &amp; other Products</t>
  </si>
  <si>
    <t>Vedanta Limited</t>
  </si>
  <si>
    <t>INE205A01025</t>
  </si>
  <si>
    <t>Diversified Metals</t>
  </si>
  <si>
    <t>Bajaj Auto Limited</t>
  </si>
  <si>
    <t>INE917I01010</t>
  </si>
  <si>
    <t>Hero MotoCorp Limited</t>
  </si>
  <si>
    <t>INE158A01026</t>
  </si>
  <si>
    <t>Indus Towers Limited</t>
  </si>
  <si>
    <t>INE121J01017</t>
  </si>
  <si>
    <t>Telecom - Services</t>
  </si>
  <si>
    <t>State Bank of India</t>
  </si>
  <si>
    <t>INE062A01020</t>
  </si>
  <si>
    <t>Banks</t>
  </si>
  <si>
    <t>Union Bank of India</t>
  </si>
  <si>
    <t>INE692A01016</t>
  </si>
  <si>
    <t>Axis Bank Limited</t>
  </si>
  <si>
    <t>INE238A01034</t>
  </si>
  <si>
    <t>Canara Bank</t>
  </si>
  <si>
    <t>INE476A01022</t>
  </si>
  <si>
    <t>Bank of Baroda</t>
  </si>
  <si>
    <t>INE028A01039</t>
  </si>
  <si>
    <t>Sub Total</t>
  </si>
  <si>
    <t>(b) Unlisted</t>
  </si>
  <si>
    <t>NIL</t>
  </si>
  <si>
    <t>Total</t>
  </si>
  <si>
    <t>Debt Instruments</t>
  </si>
  <si>
    <t>(a) Listed / awaiting listing on Stock Exchange</t>
  </si>
  <si>
    <t>7.8% REC Limited (30/05/2026)</t>
  </si>
  <si>
    <t>INE020B08ES7</t>
  </si>
  <si>
    <t>ICRA AAA</t>
  </si>
  <si>
    <t>6.59% Summit Digitel Infrastructure Limited (16/06/2026) **</t>
  </si>
  <si>
    <t>INE507T07062</t>
  </si>
  <si>
    <t>CRISIL AAA</t>
  </si>
  <si>
    <t>(b) Privately placed / Unlisted</t>
  </si>
  <si>
    <t>Money Market Instruments</t>
  </si>
  <si>
    <t>Certificate of Deposit</t>
  </si>
  <si>
    <t>Indian Bank (05/06/2026) ** #</t>
  </si>
  <si>
    <t>INE562A16PZ4</t>
  </si>
  <si>
    <t>CRISIL A1+</t>
  </si>
  <si>
    <t>HDFC Bank Limited (12/06/2026) #</t>
  </si>
  <si>
    <t>INE040A16HP9</t>
  </si>
  <si>
    <t>Commercial Paper</t>
  </si>
  <si>
    <t>Kotak Securities Limited (27/05/2026) **</t>
  </si>
  <si>
    <t>INE028E14VE6</t>
  </si>
  <si>
    <t>Treasury Bill</t>
  </si>
  <si>
    <t>182 Days Tbill (MD 11/06/2026)</t>
  </si>
  <si>
    <t>IN002025Y370</t>
  </si>
  <si>
    <t>Sovereign</t>
  </si>
  <si>
    <t>Others</t>
  </si>
  <si>
    <t>Exchange Traded Funds</t>
  </si>
  <si>
    <t>Nippon India ETF Gold Bees</t>
  </si>
  <si>
    <t>INF204KB17I5</t>
  </si>
  <si>
    <t xml:space="preserve"> </t>
  </si>
  <si>
    <t>Mutual Fund Units</t>
  </si>
  <si>
    <t>Capitalmind Liquid Fund - Direct-Growth</t>
  </si>
  <si>
    <t>INF226401034</t>
  </si>
  <si>
    <t>Reverse Repo / TREPS</t>
  </si>
  <si>
    <t>Clearing Corporation of India Ltd</t>
  </si>
  <si>
    <t>Net Receivables / (Payables)</t>
  </si>
  <si>
    <t>GRAND TOTAL</t>
  </si>
  <si>
    <t>Notes &amp; Symbols :-</t>
  </si>
  <si>
    <t>** Thinly Traded Securities/Non Traded Securities</t>
  </si>
  <si>
    <t>#  Unlisted Security</t>
  </si>
  <si>
    <t>**#  Both Thinly Traded Securities/Non Traded Securities and Unlisted securities</t>
  </si>
  <si>
    <t xml:space="preserve"> ^  -&gt; Industry classification as recommended by AMFI and wherever not available, internal classification has been used.</t>
  </si>
  <si>
    <t>* YTC represents Yield to Call. It is disclosed for Perpetual Bond issued by Banks (i.e. AT-1 Bond / Tier 1 Bond / Tier 2 Bond), as per AMFI Best Practices Guidelines Circular no. 91/2020-21 dated March 24, 2021 on Valuation of AT-1 Bonds and Tier 2 Bonds.</t>
  </si>
  <si>
    <t>NAV History:</t>
  </si>
  <si>
    <t>Option / Plan</t>
  </si>
  <si>
    <t>Capitalmind Multi Asset Allocation Fund-Direct-Growth Option</t>
  </si>
  <si>
    <t>Capitalmind Multi Asset Allocation Fund-Direct-IDCW Option</t>
  </si>
  <si>
    <t>Capitalmind Multi Asset Allocation Fund-Regular-Growth Option</t>
  </si>
  <si>
    <t>Capitalmind Multi Asset Allocation Fund-Regular-IDCW Option</t>
  </si>
  <si>
    <t>Lumpsum Investment Performance*</t>
  </si>
  <si>
    <t>Time Period</t>
  </si>
  <si>
    <t>Scheme</t>
  </si>
  <si>
    <t>Benchmark Index</t>
  </si>
  <si>
    <t>Value of Investment of Rs. 10,000/-</t>
  </si>
  <si>
    <t>Capitalmind Flexi Cap Fund (Direct Plan)</t>
  </si>
  <si>
    <t>Capitalmind Flexi Cap Fund (Regular Plan)</t>
  </si>
  <si>
    <t>Nifty 500 (TRI)</t>
  </si>
  <si>
    <t>Last 1 Year</t>
  </si>
  <si>
    <t>N.A</t>
  </si>
  <si>
    <t>Last 3 Years</t>
  </si>
  <si>
    <t>Last 5 Years</t>
  </si>
  <si>
    <t>Last 10 Years</t>
  </si>
  <si>
    <t>Since Inception^</t>
  </si>
  <si>
    <t>* Not applicable as the scheme has not completed 1 year (5.9.1 of Master Circular for Mutual Funds dated 27 June 2024)</t>
  </si>
  <si>
    <t>Portfolio Turnover Ratio (times) (including derivatives)</t>
  </si>
  <si>
    <t>Total number of instances of deviation in valuation of securities of the scheme from the valuation price given by the valuation agencies during the period are: Nil</t>
  </si>
  <si>
    <t>No bonus was declared during the month ended March 31, 2026.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</si>
  <si>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</si>
  <si>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</si>
  <si>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</si>
  <si>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outstanding exposure in derivative instruments as on March 31, 2026 : NIL</t>
  </si>
  <si>
    <t>The total market value of investments in foreign securities / American Depositary Receipts / Global Depositary Receipts as on March 31, 2026  is Nil.</t>
  </si>
  <si>
    <t>Market Value includes accrued interest (if any)</t>
  </si>
  <si>
    <t>Investments in Credit Default Swap (CDS) during the month/as on March 31, 2026: Nil</t>
  </si>
  <si>
    <t>Total value and percentage of illiquid equity shares: Nil</t>
  </si>
  <si>
    <t>Funds parked in short term deposit(s) during the period / as on March 31, 2026: Nil</t>
  </si>
  <si>
    <t>Total below investment grade or default provided for and its percentage to NAV: Nil</t>
  </si>
  <si>
    <t xml:space="preserve">Total investments in Foreign Securities / Overseas ETFs as at March 31, 2026 and its percentage to NAV : Nil. </t>
  </si>
  <si>
    <r>
      <t>Product Labelling:</t>
    </r>
    <r>
      <rPr>
        <b/>
        <vertAlign val="superscript"/>
        <sz val="14"/>
        <color theme="1"/>
        <rFont val="Atkinson Hyperlegible Next"/>
      </rPr>
      <t>#</t>
    </r>
  </si>
  <si>
    <r>
      <rPr>
        <b/>
        <vertAlign val="superscript"/>
        <sz val="14"/>
        <color theme="1"/>
        <rFont val="Atkinson Hyperlegible Next"/>
      </rPr>
      <t>#</t>
    </r>
    <r>
      <rPr>
        <b/>
        <sz val="14"/>
        <color theme="1"/>
        <rFont val="Atkinson Hyperlegible Next"/>
      </rPr>
      <t xml:space="preserve">Please note that the above risk-o-meter is as per the product labelling of the scheme available as on the date of this communication/ disclosure. As Para 17.4 of SEBI Master Circular dated June 24, 2024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 </t>
    </r>
  </si>
  <si>
    <t>March 16, 2026</t>
  </si>
  <si>
    <r>
      <t xml:space="preserve">Capitalmind Multi Asset Allocation Fund
</t>
    </r>
    <r>
      <rPr>
        <b/>
        <sz val="13"/>
        <color theme="1"/>
        <rFont val="Atkinson Hyperlegible Next"/>
      </rPr>
      <t>(An open-ended scheme investing in equity and equity related instruments, debt and money market instruments, Commodities including Exchange Traded Commodity Derivatives)</t>
    </r>
  </si>
  <si>
    <r>
      <t>NAV Rs. per unit as on 
March 31, 2026</t>
    </r>
    <r>
      <rPr>
        <b/>
        <sz val="16"/>
        <color theme="0"/>
        <rFont val="Atkinson Hyperlegible Next"/>
      </rPr>
      <t>*</t>
    </r>
  </si>
  <si>
    <t>NA</t>
  </si>
  <si>
    <t>Inception date of the Scheme is March 16, 2026.</t>
  </si>
  <si>
    <r>
      <rPr>
        <b/>
        <vertAlign val="superscript"/>
        <sz val="16"/>
        <color theme="1"/>
        <rFont val="Atkinson Hyperlegible Next"/>
      </rPr>
      <t>$</t>
    </r>
    <r>
      <rPr>
        <b/>
        <vertAlign val="superscript"/>
        <sz val="11"/>
        <color theme="1"/>
        <rFont val="Atkinson Hyperlegible Next"/>
      </rPr>
      <t xml:space="preserve"> </t>
    </r>
    <r>
      <rPr>
        <b/>
        <sz val="14"/>
        <color theme="1"/>
        <rFont val="Atkinson Hyperlegible Next"/>
      </rPr>
      <t>Data as on last Business day of the month i.e. 27th February 2026</t>
    </r>
  </si>
  <si>
    <r>
      <t>NAV Rs. per unit as on February 27, 2026</t>
    </r>
    <r>
      <rPr>
        <b/>
        <vertAlign val="superscript"/>
        <sz val="14"/>
        <color theme="0"/>
        <rFont val="Atkinson Hyperlegible Next"/>
      </rPr>
      <t>$</t>
    </r>
  </si>
  <si>
    <r>
      <rPr>
        <b/>
        <vertAlign val="superscript"/>
        <sz val="16"/>
        <color theme="1"/>
        <rFont val="Atkinson Hyperlegible Next"/>
      </rPr>
      <t>*</t>
    </r>
    <r>
      <rPr>
        <b/>
        <vertAlign val="superscript"/>
        <sz val="11"/>
        <color theme="1"/>
        <rFont val="Atkinson Hyperlegible Next"/>
      </rPr>
      <t xml:space="preserve"> </t>
    </r>
    <r>
      <rPr>
        <b/>
        <sz val="14"/>
        <color theme="1"/>
        <rFont val="Atkinson Hyperlegible Next"/>
      </rPr>
      <t>Data as on Monthly disclosure date i.e. 31st March 2026</t>
    </r>
  </si>
  <si>
    <t xml:space="preserve">^ Inception date of the scheme is 16th March 2026. However, 20th March 2026 is considered here since the first NAV of the scheme was published on  20th March 2026. </t>
  </si>
  <si>
    <t>Investment in Repo in Corporate Debt Securities during the month ended March 31, 2026 is : Nil</t>
  </si>
  <si>
    <t>Derivatives</t>
  </si>
  <si>
    <t>FUTCOM_ALUMINI_29/05/2026</t>
  </si>
  <si>
    <t>FUTCOM_CRUDEOILM_18/06/2026</t>
  </si>
  <si>
    <t>FUTCOM_CRUDEOILM_20/07/2026</t>
  </si>
  <si>
    <t>FUTCOM_ALUMINI_30/04/2026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</si>
</sst>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(* #,##0.00_);_(* \(#,##0.00\);_(* &quot;-&quot;??_);_(@_)"/>
    <numFmt numFmtId="165" formatCode="[$-14009]dddd\,\ d\ mmmm\,\ yyyy;@"/>
    <numFmt numFmtId="166" formatCode="_(* #,##0_);_(* \(#,##0\);_(* &quot;-&quot;??_);_(@_)"/>
    <numFmt numFmtId="167" formatCode="#,##0.00%;\(#,##0.00\)%"/>
    <numFmt numFmtId="168" formatCode="#,##0.00;\(#,##0.00\)"/>
    <numFmt numFmtId="169" formatCode="#,##0.00%"/>
    <numFmt numFmtId="170" formatCode="0.0000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0"/>
      <name val="Arial"/>
      <family val="2"/>
    </font>
    <font>
      <sz val="14"/>
      <color theme="1"/>
      <name val="Atkinson Hyperlegible Next"/>
    </font>
    <font>
      <b/>
      <sz val="14"/>
      <color theme="1"/>
      <name val="Atkinson Hyperlegible Next"/>
    </font>
    <font>
      <sz val="14"/>
      <color rgb="FF000000"/>
      <name val="Atkinson Hyperlegible Next"/>
    </font>
    <font>
      <i/>
      <sz val="14"/>
      <color rgb="FF7F7F7F"/>
      <name val="Atkinson Hyperlegible Next"/>
    </font>
    <font>
      <b/>
      <sz val="14"/>
      <color theme="0"/>
      <name val="Atkinson Hyperlegible Next"/>
    </font>
    <font>
      <sz val="9"/>
      <color indexed="8"/>
      <name val="Calibri"/>
      <family val="2"/>
    </font>
    <font>
      <b/>
      <sz val="16"/>
      <color theme="0"/>
      <name val="Atkinson Hyperlegible Next"/>
    </font>
    <font>
      <sz val="10"/>
      <color rgb="FF000000"/>
      <name val="Tahoma"/>
      <family val="2"/>
    </font>
    <font>
      <b/>
      <vertAlign val="superscript"/>
      <sz val="11"/>
      <color theme="1"/>
      <name val="Atkinson Hyperlegible Next"/>
    </font>
    <font>
      <b/>
      <vertAlign val="superscript"/>
      <sz val="14"/>
      <color theme="1"/>
      <name val="Atkinson Hyperlegible Next"/>
    </font>
    <font>
      <b/>
      <sz val="14"/>
      <color rgb="FF000000"/>
      <name val="Atkinson Hyperlegible Next"/>
    </font>
    <font>
      <sz val="14"/>
      <name val="Atkinson Hyperlegible Next"/>
    </font>
    <font>
      <b/>
      <vertAlign val="superscript"/>
      <sz val="14"/>
      <color theme="0"/>
      <name val="Atkinson Hyperlegible Next"/>
    </font>
    <font>
      <b/>
      <vertAlign val="superscript"/>
      <sz val="16"/>
      <color theme="1"/>
      <name val="Atkinson Hyperlegible Next"/>
    </font>
    <font>
      <sz val="11"/>
      <color rgb="FF242424"/>
      <name val="Aptos Narrow"/>
      <family val="2"/>
      <scheme val="minor"/>
    </font>
    <font>
      <b/>
      <sz val="13"/>
      <color theme="1"/>
      <name val="Atkinson Hyperlegible Next"/>
    </font>
  </fonts>
  <fills count="4">
    <fill>
      <patternFill patternType="none"/>
    </fill>
    <fill>
      <patternFill patternType="gray125"/>
    </fill>
    <fill>
      <patternFill patternType="solid">
        <fgColor rgb="FF4A08A6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3" fillId="0" borderId="0"/>
    <xf numFmtId="0" fontId="9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5" fillId="0" borderId="8" xfId="0" applyFont="1" applyBorder="1"/>
    <xf numFmtId="0" fontId="5" fillId="0" borderId="12" xfId="0" applyFont="1" applyBorder="1"/>
    <xf numFmtId="0" fontId="5" fillId="0" borderId="0" xfId="0" applyFont="1"/>
    <xf numFmtId="166" fontId="4" fillId="0" borderId="0" xfId="1" applyNumberFormat="1" applyFont="1" applyAlignment="1"/>
    <xf numFmtId="43" fontId="4" fillId="0" borderId="0" xfId="1" applyFont="1" applyAlignment="1"/>
    <xf numFmtId="0" fontId="7" fillId="0" borderId="0" xfId="2" applyFont="1" applyAlignment="1"/>
    <xf numFmtId="0" fontId="5" fillId="0" borderId="4" xfId="0" applyFont="1" applyBorder="1" applyAlignment="1">
      <alignment vertical="center"/>
    </xf>
    <xf numFmtId="0" fontId="8" fillId="2" borderId="17" xfId="3" applyFont="1" applyFill="1" applyBorder="1" applyAlignment="1">
      <alignment horizontal="center" vertical="center" wrapText="1"/>
    </xf>
    <xf numFmtId="0" fontId="8" fillId="2" borderId="18" xfId="3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166" fontId="8" fillId="2" borderId="18" xfId="1" applyNumberFormat="1" applyFont="1" applyFill="1" applyBorder="1" applyAlignment="1">
      <alignment horizontal="center" vertical="center" wrapText="1"/>
    </xf>
    <xf numFmtId="43" fontId="8" fillId="2" borderId="18" xfId="1" applyFont="1" applyFill="1" applyBorder="1" applyAlignment="1">
      <alignment horizontal="center" vertical="center" wrapText="1"/>
    </xf>
    <xf numFmtId="43" fontId="8" fillId="2" borderId="19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6" fillId="0" borderId="20" xfId="0" applyFont="1" applyBorder="1" applyAlignment="1">
      <alignment horizontal="left" vertical="top" wrapText="1"/>
    </xf>
    <xf numFmtId="0" fontId="6" fillId="0" borderId="21" xfId="0" applyFont="1" applyBorder="1" applyAlignment="1">
      <alignment horizontal="right" vertical="top" wrapText="1"/>
    </xf>
    <xf numFmtId="168" fontId="14" fillId="0" borderId="0" xfId="0" applyNumberFormat="1" applyFont="1" applyAlignment="1">
      <alignment horizontal="right" vertical="top" wrapText="1"/>
    </xf>
    <xf numFmtId="0" fontId="6" fillId="0" borderId="16" xfId="0" applyFont="1" applyBorder="1" applyAlignment="1">
      <alignment horizontal="left" vertical="top" wrapText="1"/>
    </xf>
    <xf numFmtId="168" fontId="14" fillId="0" borderId="16" xfId="0" applyNumberFormat="1" applyFont="1" applyBorder="1" applyAlignment="1">
      <alignment horizontal="right" vertical="top" wrapText="1"/>
    </xf>
    <xf numFmtId="167" fontId="14" fillId="0" borderId="16" xfId="0" applyNumberFormat="1" applyFont="1" applyBorder="1" applyAlignment="1">
      <alignment horizontal="right" vertical="top" wrapText="1"/>
    </xf>
    <xf numFmtId="0" fontId="14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169" fontId="14" fillId="0" borderId="0" xfId="0" applyNumberFormat="1" applyFont="1" applyAlignment="1">
      <alignment horizontal="right" vertical="top" wrapText="1"/>
    </xf>
    <xf numFmtId="0" fontId="14" fillId="0" borderId="0" xfId="0" applyFont="1" applyAlignment="1">
      <alignment horizontal="right" vertical="top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 wrapText="1"/>
    </xf>
    <xf numFmtId="0" fontId="6" fillId="0" borderId="8" xfId="0" applyFont="1" applyBorder="1"/>
    <xf numFmtId="170" fontId="6" fillId="0" borderId="22" xfId="0" applyNumberFormat="1" applyFont="1" applyBorder="1" applyAlignment="1">
      <alignment horizontal="center" vertical="center"/>
    </xf>
    <xf numFmtId="166" fontId="4" fillId="0" borderId="0" xfId="1" applyNumberFormat="1" applyFont="1" applyFill="1" applyAlignment="1"/>
    <xf numFmtId="43" fontId="4" fillId="0" borderId="0" xfId="1" applyFont="1" applyFill="1" applyAlignment="1"/>
    <xf numFmtId="0" fontId="8" fillId="2" borderId="1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3" xfId="0" applyFont="1" applyBorder="1"/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/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" xfId="0" applyFont="1" applyBorder="1"/>
    <xf numFmtId="166" fontId="7" fillId="0" borderId="0" xfId="2" applyNumberFormat="1" applyFont="1" applyAlignment="1"/>
    <xf numFmtId="164" fontId="7" fillId="0" borderId="0" xfId="2" applyNumberFormat="1" applyFont="1" applyAlignment="1"/>
    <xf numFmtId="166" fontId="7" fillId="0" borderId="0" xfId="2" applyNumberFormat="1" applyFont="1" applyBorder="1" applyAlignment="1"/>
    <xf numFmtId="3" fontId="14" fillId="0" borderId="16" xfId="0" applyNumberFormat="1" applyFont="1" applyBorder="1" applyAlignment="1">
      <alignment horizontal="right" vertical="top" wrapText="1"/>
    </xf>
    <xf numFmtId="0" fontId="14" fillId="0" borderId="16" xfId="0" applyFont="1" applyBorder="1" applyAlignment="1">
      <alignment horizontal="right" vertical="top" wrapText="1"/>
    </xf>
    <xf numFmtId="3" fontId="6" fillId="0" borderId="16" xfId="0" applyNumberFormat="1" applyFont="1" applyBorder="1" applyAlignment="1">
      <alignment horizontal="right" vertical="top" wrapText="1"/>
    </xf>
    <xf numFmtId="168" fontId="6" fillId="0" borderId="16" xfId="0" applyNumberFormat="1" applyFont="1" applyBorder="1" applyAlignment="1">
      <alignment horizontal="right" vertical="top" wrapText="1"/>
    </xf>
    <xf numFmtId="167" fontId="6" fillId="0" borderId="16" xfId="0" applyNumberFormat="1" applyFont="1" applyBorder="1" applyAlignment="1">
      <alignment horizontal="right" vertical="top" wrapText="1"/>
    </xf>
    <xf numFmtId="0" fontId="14" fillId="0" borderId="30" xfId="0" applyFont="1" applyBorder="1" applyAlignment="1">
      <alignment vertical="top" wrapText="1"/>
    </xf>
    <xf numFmtId="0" fontId="6" fillId="0" borderId="31" xfId="0" applyFont="1" applyBorder="1" applyAlignment="1">
      <alignment horizontal="right" vertical="top" wrapText="1"/>
    </xf>
    <xf numFmtId="0" fontId="4" fillId="0" borderId="0" xfId="0" applyFont="1" applyAlignment="1" applyProtection="1">
      <alignment wrapText="1"/>
      <protection locked="0"/>
    </xf>
    <xf numFmtId="0" fontId="14" fillId="0" borderId="8" xfId="0" applyFont="1" applyBorder="1" applyAlignment="1">
      <alignment vertical="top" wrapText="1"/>
    </xf>
    <xf numFmtId="0" fontId="14" fillId="0" borderId="31" xfId="0" applyFont="1" applyBorder="1" applyAlignment="1">
      <alignment horizontal="right" vertical="top" wrapText="1"/>
    </xf>
    <xf numFmtId="0" fontId="6" fillId="0" borderId="8" xfId="0" applyFont="1" applyBorder="1" applyAlignment="1">
      <alignment vertical="top" wrapText="1"/>
    </xf>
    <xf numFmtId="0" fontId="14" fillId="0" borderId="32" xfId="0" applyFont="1" applyBorder="1" applyAlignment="1">
      <alignment vertical="top" wrapText="1"/>
    </xf>
    <xf numFmtId="0" fontId="6" fillId="0" borderId="33" xfId="0" applyFont="1" applyBorder="1" applyAlignment="1">
      <alignment horizontal="left" vertical="top" wrapText="1"/>
    </xf>
    <xf numFmtId="0" fontId="14" fillId="0" borderId="35" xfId="0" applyFont="1" applyBorder="1" applyAlignment="1">
      <alignment horizontal="right" vertical="top" wrapText="1"/>
    </xf>
    <xf numFmtId="0" fontId="5" fillId="3" borderId="0" xfId="0" applyFont="1" applyFill="1"/>
    <xf numFmtId="0" fontId="6" fillId="0" borderId="37" xfId="0" applyFont="1" applyBorder="1" applyAlignment="1">
      <alignment horizontal="right" vertical="top" wrapText="1"/>
    </xf>
    <xf numFmtId="0" fontId="14" fillId="0" borderId="36" xfId="0" applyFont="1" applyBorder="1" applyAlignment="1">
      <alignment horizontal="right" vertical="top" wrapText="1"/>
    </xf>
    <xf numFmtId="167" fontId="6" fillId="0" borderId="38" xfId="0" applyNumberFormat="1" applyFont="1" applyBorder="1" applyAlignment="1">
      <alignment horizontal="right" vertical="top" wrapText="1"/>
    </xf>
    <xf numFmtId="3" fontId="6" fillId="0" borderId="16" xfId="0" applyNumberFormat="1" applyFont="1" applyBorder="1" applyAlignment="1">
      <alignment horizontal="left" vertical="top" wrapText="1"/>
    </xf>
    <xf numFmtId="9" fontId="14" fillId="0" borderId="34" xfId="6" applyFont="1" applyFill="1" applyBorder="1" applyAlignment="1">
      <alignment horizontal="right" vertical="top" wrapText="1"/>
    </xf>
    <xf numFmtId="0" fontId="14" fillId="0" borderId="39" xfId="0" applyFont="1" applyBorder="1" applyAlignment="1">
      <alignment horizontal="right" vertical="top" wrapText="1"/>
    </xf>
    <xf numFmtId="2" fontId="4" fillId="0" borderId="3" xfId="0" applyNumberFormat="1" applyFont="1" applyBorder="1" applyAlignment="1">
      <alignment horizontal="right"/>
    </xf>
    <xf numFmtId="0" fontId="18" fillId="0" borderId="0" xfId="0" applyFont="1"/>
    <xf numFmtId="0" fontId="6" fillId="0" borderId="16" xfId="0" applyFont="1" applyBorder="1" applyAlignment="1">
      <alignment horizontal="right" vertical="top" wrapText="1"/>
    </xf>
    <xf numFmtId="2" fontId="14" fillId="0" borderId="34" xfId="6" applyNumberFormat="1" applyFont="1" applyFill="1" applyBorder="1" applyAlignment="1">
      <alignment horizontal="right" vertical="top" wrapText="1"/>
    </xf>
    <xf numFmtId="0" fontId="15" fillId="0" borderId="0" xfId="0" applyFont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165" fontId="5" fillId="3" borderId="9" xfId="0" applyNumberFormat="1" applyFont="1" applyFill="1" applyBorder="1" applyAlignment="1">
      <alignment horizontal="left"/>
    </xf>
    <xf numFmtId="165" fontId="5" fillId="3" borderId="10" xfId="0" applyNumberFormat="1" applyFont="1" applyFill="1" applyBorder="1" applyAlignment="1">
      <alignment horizontal="left"/>
    </xf>
    <xf numFmtId="165" fontId="5" fillId="3" borderId="11" xfId="0" applyNumberFormat="1" applyFont="1" applyFill="1" applyBorder="1" applyAlignment="1">
      <alignment horizontal="left"/>
    </xf>
    <xf numFmtId="49" fontId="5" fillId="0" borderId="13" xfId="0" applyNumberFormat="1" applyFont="1" applyBorder="1" applyAlignment="1">
      <alignment horizontal="left"/>
    </xf>
    <xf numFmtId="49" fontId="5" fillId="0" borderId="14" xfId="0" applyNumberFormat="1" applyFont="1" applyBorder="1" applyAlignment="1">
      <alignment horizontal="left"/>
    </xf>
    <xf numFmtId="49" fontId="5" fillId="0" borderId="15" xfId="0" applyNumberFormat="1" applyFont="1" applyBorder="1" applyAlignment="1">
      <alignment horizontal="left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8" fillId="2" borderId="16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 vertical="center" wrapText="1"/>
    </xf>
  </cellXfs>
  <cellStyles count="7">
    <cellStyle name="Comma" xfId="1" builtinId="3"/>
    <cellStyle name="Explanatory Text" xfId="2" builtinId="53"/>
    <cellStyle name="Normal" xfId="0" builtinId="0"/>
    <cellStyle name="Normal 2" xfId="4" xr:uid="{51C3ED54-480D-46FF-914E-CA2343D69ECE}"/>
    <cellStyle name="Normal 3" xfId="5" xr:uid="{ECFB3E63-BB4F-4E95-AC27-7C0321C60533}"/>
    <cellStyle name="Percent" xfId="6" builtinId="5"/>
    <cellStyle name="Style 1" xfId="3" xr:uid="{67610FF6-DEE9-481A-81B3-BED92E398525}"/>
  </cellStyles>
  <dxfs count="0"/>
  <tableStyles count="0" defaultTableStyle="TableStyleMedium2" defaultPivotStyle="PivotStyleLight16"/>
  <colors>
    <mruColors>
      <color rgb="FF4A08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129</xdr:row>
      <xdr:rowOff>19050</xdr:rowOff>
    </xdr:from>
    <xdr:to>
      <xdr:col>4</xdr:col>
      <xdr:colOff>30993</xdr:colOff>
      <xdr:row>141</xdr:row>
      <xdr:rowOff>228600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489EBA8-A6D0-F4A0-4C63-631408F38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5" y="36204525"/>
          <a:ext cx="7927218" cy="3409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456F2-ABD7-48EF-8960-0C4C94DF0DC9}">
  <sheetPr codeName="Sheet1"/>
  <dimension ref="C2:P175"/>
  <sheetViews>
    <sheetView tabSelected="1" topLeftCell="A92" zoomScaleNormal="100" workbookViewId="0">
      <selection activeCell="E125" sqref="E125"/>
    </sheetView>
  </sheetViews>
  <sheetFormatPr defaultColWidth="9.140625" defaultRowHeight="21" x14ac:dyDescent="0.45"/>
  <cols>
    <col min="1" max="2" width="9.140625" style="1"/>
    <col min="3" max="3" width="81.140625" style="1" customWidth="1"/>
    <col min="4" max="4" width="37.7109375" style="1" customWidth="1"/>
    <col min="5" max="5" width="62" style="1" customWidth="1"/>
    <col min="6" max="6" width="35.42578125" style="1" bestFit="1" customWidth="1"/>
    <col min="7" max="7" width="33.7109375" style="1" customWidth="1"/>
    <col min="8" max="8" width="21.7109375" style="1" customWidth="1"/>
    <col min="9" max="9" width="12.42578125" style="1" bestFit="1" customWidth="1"/>
    <col min="10" max="10" width="13.5703125" style="1" bestFit="1" customWidth="1"/>
    <col min="11" max="11" width="9.140625" style="1"/>
    <col min="12" max="12" width="9.85546875" style="1" customWidth="1"/>
    <col min="13" max="16384" width="9.140625" style="1"/>
  </cols>
  <sheetData>
    <row r="2" spans="3:12" ht="21.75" thickBot="1" x14ac:dyDescent="0.5"/>
    <row r="3" spans="3:12" ht="24" thickBot="1" x14ac:dyDescent="0.5">
      <c r="C3" s="72" t="s">
        <v>0</v>
      </c>
      <c r="D3" s="73"/>
      <c r="E3" s="73"/>
      <c r="F3" s="73"/>
      <c r="G3" s="73"/>
      <c r="H3" s="73"/>
      <c r="I3" s="73"/>
      <c r="J3" s="74"/>
    </row>
    <row r="4" spans="3:12" ht="54.75" customHeight="1" x14ac:dyDescent="0.45">
      <c r="C4" s="9" t="s">
        <v>1</v>
      </c>
      <c r="D4" s="75" t="s">
        <v>162</v>
      </c>
      <c r="E4" s="76"/>
      <c r="F4" s="76"/>
      <c r="G4" s="76"/>
      <c r="H4" s="76"/>
      <c r="I4" s="76"/>
      <c r="J4" s="77"/>
    </row>
    <row r="5" spans="3:12" x14ac:dyDescent="0.45">
      <c r="C5" s="3" t="s">
        <v>2</v>
      </c>
      <c r="D5" s="78" t="s">
        <v>161</v>
      </c>
      <c r="E5" s="79"/>
      <c r="F5" s="79"/>
      <c r="G5" s="79"/>
      <c r="H5" s="79"/>
      <c r="I5" s="79"/>
      <c r="J5" s="80"/>
    </row>
    <row r="6" spans="3:12" ht="21.75" thickBot="1" x14ac:dyDescent="0.5">
      <c r="C6" s="4" t="s">
        <v>3</v>
      </c>
      <c r="D6" s="81" t="s">
        <v>4</v>
      </c>
      <c r="E6" s="82"/>
      <c r="F6" s="82"/>
      <c r="G6" s="82"/>
      <c r="H6" s="82"/>
      <c r="I6" s="82"/>
      <c r="J6" s="83"/>
    </row>
    <row r="7" spans="3:12" ht="21.75" thickBot="1" x14ac:dyDescent="0.5">
      <c r="C7" s="5"/>
      <c r="F7" s="6"/>
      <c r="G7" s="7"/>
      <c r="H7" s="7"/>
      <c r="I7" s="7"/>
      <c r="J7" s="7"/>
    </row>
    <row r="8" spans="3:12" s="2" customFormat="1" ht="42" x14ac:dyDescent="0.45">
      <c r="C8" s="10" t="s">
        <v>5</v>
      </c>
      <c r="D8" s="11" t="s">
        <v>6</v>
      </c>
      <c r="E8" s="12" t="s">
        <v>7</v>
      </c>
      <c r="F8" s="13" t="s">
        <v>8</v>
      </c>
      <c r="G8" s="14" t="s">
        <v>9</v>
      </c>
      <c r="H8" s="14" t="s">
        <v>10</v>
      </c>
      <c r="I8" s="14" t="s">
        <v>11</v>
      </c>
      <c r="J8" s="15" t="s">
        <v>12</v>
      </c>
    </row>
    <row r="9" spans="3:12" x14ac:dyDescent="0.45">
      <c r="C9" s="51" t="s">
        <v>13</v>
      </c>
      <c r="D9" s="17"/>
      <c r="E9" s="17"/>
      <c r="F9" s="17"/>
      <c r="G9" s="17"/>
      <c r="H9" s="17"/>
      <c r="I9" s="18"/>
      <c r="J9" s="52"/>
    </row>
    <row r="10" spans="3:12" x14ac:dyDescent="0.45">
      <c r="C10" s="51" t="s">
        <v>14</v>
      </c>
      <c r="D10" s="17"/>
      <c r="E10" s="17"/>
      <c r="F10" s="17"/>
      <c r="G10" s="53"/>
      <c r="H10" s="18"/>
      <c r="I10" s="18"/>
      <c r="J10" s="52"/>
      <c r="L10" s="68"/>
    </row>
    <row r="11" spans="3:12" x14ac:dyDescent="0.45">
      <c r="C11" s="56" t="s">
        <v>15</v>
      </c>
      <c r="D11" s="20" t="s">
        <v>16</v>
      </c>
      <c r="E11" s="20" t="s">
        <v>17</v>
      </c>
      <c r="F11" s="48">
        <v>11370</v>
      </c>
      <c r="G11" s="49">
        <v>51.22</v>
      </c>
      <c r="H11" s="50">
        <v>2.7799999999999998E-2</v>
      </c>
      <c r="I11" s="61"/>
      <c r="J11" s="52"/>
    </row>
    <row r="12" spans="3:12" x14ac:dyDescent="0.45">
      <c r="C12" s="56" t="s">
        <v>18</v>
      </c>
      <c r="D12" s="20" t="s">
        <v>19</v>
      </c>
      <c r="E12" s="20" t="s">
        <v>20</v>
      </c>
      <c r="F12" s="48">
        <v>17947</v>
      </c>
      <c r="G12" s="49">
        <v>51.09</v>
      </c>
      <c r="H12" s="50">
        <v>2.7799999999999998E-2</v>
      </c>
      <c r="I12" s="61"/>
      <c r="J12" s="52"/>
    </row>
    <row r="13" spans="3:12" x14ac:dyDescent="0.45">
      <c r="C13" s="56" t="s">
        <v>21</v>
      </c>
      <c r="D13" s="20" t="s">
        <v>22</v>
      </c>
      <c r="E13" s="20" t="s">
        <v>23</v>
      </c>
      <c r="F13" s="48">
        <v>3985</v>
      </c>
      <c r="G13" s="49">
        <v>49.84</v>
      </c>
      <c r="H13" s="50">
        <v>2.7099999999999999E-2</v>
      </c>
      <c r="I13" s="61"/>
      <c r="J13" s="52"/>
    </row>
    <row r="14" spans="3:12" x14ac:dyDescent="0.45">
      <c r="C14" s="56" t="s">
        <v>24</v>
      </c>
      <c r="D14" s="20" t="s">
        <v>25</v>
      </c>
      <c r="E14" s="20" t="s">
        <v>23</v>
      </c>
      <c r="F14" s="48">
        <v>3708</v>
      </c>
      <c r="G14" s="49">
        <v>49.75</v>
      </c>
      <c r="H14" s="50">
        <v>2.7E-2</v>
      </c>
      <c r="I14" s="61"/>
      <c r="J14" s="52"/>
    </row>
    <row r="15" spans="3:12" x14ac:dyDescent="0.45">
      <c r="C15" s="56" t="s">
        <v>26</v>
      </c>
      <c r="D15" s="20" t="s">
        <v>27</v>
      </c>
      <c r="E15" s="20" t="s">
        <v>28</v>
      </c>
      <c r="F15" s="48">
        <v>988</v>
      </c>
      <c r="G15" s="49">
        <v>41.7</v>
      </c>
      <c r="H15" s="50">
        <v>2.2700000000000001E-2</v>
      </c>
      <c r="I15" s="61"/>
      <c r="J15" s="52"/>
    </row>
    <row r="16" spans="3:12" x14ac:dyDescent="0.45">
      <c r="C16" s="56" t="s">
        <v>29</v>
      </c>
      <c r="D16" s="20" t="s">
        <v>30</v>
      </c>
      <c r="E16" s="20" t="s">
        <v>31</v>
      </c>
      <c r="F16" s="48">
        <v>54623</v>
      </c>
      <c r="G16" s="49">
        <v>41.66</v>
      </c>
      <c r="H16" s="50">
        <v>2.2599999999999999E-2</v>
      </c>
      <c r="I16" s="61"/>
      <c r="J16" s="52"/>
    </row>
    <row r="17" spans="3:10" x14ac:dyDescent="0.45">
      <c r="C17" s="56" t="s">
        <v>32</v>
      </c>
      <c r="D17" s="20" t="s">
        <v>33</v>
      </c>
      <c r="E17" s="20" t="s">
        <v>34</v>
      </c>
      <c r="F17" s="48">
        <v>11225</v>
      </c>
      <c r="G17" s="49">
        <v>41.61</v>
      </c>
      <c r="H17" s="50">
        <v>2.2599999999999999E-2</v>
      </c>
      <c r="I17" s="61"/>
      <c r="J17" s="52"/>
    </row>
    <row r="18" spans="3:10" x14ac:dyDescent="0.45">
      <c r="C18" s="56" t="s">
        <v>35</v>
      </c>
      <c r="D18" s="20" t="s">
        <v>36</v>
      </c>
      <c r="E18" s="20" t="s">
        <v>28</v>
      </c>
      <c r="F18" s="48">
        <v>2351</v>
      </c>
      <c r="G18" s="49">
        <v>41.31</v>
      </c>
      <c r="H18" s="50">
        <v>2.24E-2</v>
      </c>
      <c r="I18" s="61"/>
      <c r="J18" s="52"/>
    </row>
    <row r="19" spans="3:10" x14ac:dyDescent="0.45">
      <c r="C19" s="56" t="s">
        <v>37</v>
      </c>
      <c r="D19" s="20" t="s">
        <v>38</v>
      </c>
      <c r="E19" s="20" t="s">
        <v>28</v>
      </c>
      <c r="F19" s="48">
        <v>3290</v>
      </c>
      <c r="G19" s="49">
        <v>41.29</v>
      </c>
      <c r="H19" s="50">
        <v>2.24E-2</v>
      </c>
      <c r="I19" s="61"/>
      <c r="J19" s="52"/>
    </row>
    <row r="20" spans="3:10" x14ac:dyDescent="0.45">
      <c r="C20" s="56" t="s">
        <v>39</v>
      </c>
      <c r="D20" s="20" t="s">
        <v>40</v>
      </c>
      <c r="E20" s="20" t="s">
        <v>28</v>
      </c>
      <c r="F20" s="48">
        <v>4702</v>
      </c>
      <c r="G20" s="49">
        <v>40.96</v>
      </c>
      <c r="H20" s="50">
        <v>2.23E-2</v>
      </c>
      <c r="I20" s="61"/>
      <c r="J20" s="52"/>
    </row>
    <row r="21" spans="3:10" x14ac:dyDescent="0.45">
      <c r="C21" s="56" t="s">
        <v>41</v>
      </c>
      <c r="D21" s="20" t="s">
        <v>42</v>
      </c>
      <c r="E21" s="20" t="s">
        <v>43</v>
      </c>
      <c r="F21" s="48">
        <v>10648</v>
      </c>
      <c r="G21" s="49">
        <v>40.409999999999997</v>
      </c>
      <c r="H21" s="50">
        <v>2.1999999999999999E-2</v>
      </c>
      <c r="I21" s="61"/>
      <c r="J21" s="52"/>
    </row>
    <row r="22" spans="3:10" x14ac:dyDescent="0.45">
      <c r="C22" s="56" t="s">
        <v>44</v>
      </c>
      <c r="D22" s="20" t="s">
        <v>45</v>
      </c>
      <c r="E22" s="20" t="s">
        <v>46</v>
      </c>
      <c r="F22" s="48">
        <v>563</v>
      </c>
      <c r="G22" s="49">
        <v>30.53</v>
      </c>
      <c r="H22" s="50">
        <v>1.66E-2</v>
      </c>
      <c r="I22" s="61"/>
      <c r="J22" s="52"/>
    </row>
    <row r="23" spans="3:10" x14ac:dyDescent="0.45">
      <c r="C23" s="56" t="s">
        <v>47</v>
      </c>
      <c r="D23" s="20" t="s">
        <v>48</v>
      </c>
      <c r="E23" s="20" t="s">
        <v>49</v>
      </c>
      <c r="F23" s="48">
        <v>10968</v>
      </c>
      <c r="G23" s="49">
        <v>27.25</v>
      </c>
      <c r="H23" s="50">
        <v>1.4800000000000001E-2</v>
      </c>
      <c r="I23" s="61"/>
      <c r="J23" s="52"/>
    </row>
    <row r="24" spans="3:10" x14ac:dyDescent="0.45">
      <c r="C24" s="56" t="s">
        <v>50</v>
      </c>
      <c r="D24" s="20" t="s">
        <v>51</v>
      </c>
      <c r="E24" s="20" t="s">
        <v>52</v>
      </c>
      <c r="F24" s="48">
        <v>1199</v>
      </c>
      <c r="G24" s="49">
        <v>21.32</v>
      </c>
      <c r="H24" s="50">
        <v>1.1599999999999999E-2</v>
      </c>
      <c r="I24" s="61"/>
      <c r="J24" s="52"/>
    </row>
    <row r="25" spans="3:10" x14ac:dyDescent="0.45">
      <c r="C25" s="56" t="s">
        <v>53</v>
      </c>
      <c r="D25" s="20" t="s">
        <v>54</v>
      </c>
      <c r="E25" s="20" t="s">
        <v>52</v>
      </c>
      <c r="F25" s="48">
        <v>7100</v>
      </c>
      <c r="G25" s="49">
        <v>21.03</v>
      </c>
      <c r="H25" s="50">
        <v>1.14E-2</v>
      </c>
      <c r="I25" s="61"/>
      <c r="J25" s="52"/>
    </row>
    <row r="26" spans="3:10" x14ac:dyDescent="0.45">
      <c r="C26" s="56" t="s">
        <v>55</v>
      </c>
      <c r="D26" s="20" t="s">
        <v>56</v>
      </c>
      <c r="E26" s="20" t="s">
        <v>57</v>
      </c>
      <c r="F26" s="48">
        <v>2630</v>
      </c>
      <c r="G26" s="49">
        <v>19.36</v>
      </c>
      <c r="H26" s="50">
        <v>1.0500000000000001E-2</v>
      </c>
      <c r="I26" s="61"/>
      <c r="J26" s="52"/>
    </row>
    <row r="27" spans="3:10" x14ac:dyDescent="0.45">
      <c r="C27" s="56" t="s">
        <v>58</v>
      </c>
      <c r="D27" s="20" t="s">
        <v>59</v>
      </c>
      <c r="E27" s="20" t="s">
        <v>60</v>
      </c>
      <c r="F27" s="48">
        <v>2321</v>
      </c>
      <c r="G27" s="49">
        <v>15.2</v>
      </c>
      <c r="H27" s="50">
        <v>8.3000000000000001E-3</v>
      </c>
      <c r="I27" s="61"/>
      <c r="J27" s="52"/>
    </row>
    <row r="28" spans="3:10" x14ac:dyDescent="0.45">
      <c r="C28" s="56" t="s">
        <v>61</v>
      </c>
      <c r="D28" s="20" t="s">
        <v>62</v>
      </c>
      <c r="E28" s="20" t="s">
        <v>52</v>
      </c>
      <c r="F28" s="48">
        <v>170</v>
      </c>
      <c r="G28" s="49">
        <v>14.93</v>
      </c>
      <c r="H28" s="50">
        <v>8.0999999999999996E-3</v>
      </c>
      <c r="I28" s="61"/>
      <c r="J28" s="52"/>
    </row>
    <row r="29" spans="3:10" x14ac:dyDescent="0.45">
      <c r="C29" s="56" t="s">
        <v>63</v>
      </c>
      <c r="D29" s="20" t="s">
        <v>64</v>
      </c>
      <c r="E29" s="20" t="s">
        <v>52</v>
      </c>
      <c r="F29" s="48">
        <v>288</v>
      </c>
      <c r="G29" s="49">
        <v>14.58</v>
      </c>
      <c r="H29" s="50">
        <v>7.9000000000000008E-3</v>
      </c>
      <c r="I29" s="61"/>
      <c r="J29" s="52"/>
    </row>
    <row r="30" spans="3:10" x14ac:dyDescent="0.45">
      <c r="C30" s="56" t="s">
        <v>65</v>
      </c>
      <c r="D30" s="20" t="s">
        <v>66</v>
      </c>
      <c r="E30" s="20" t="s">
        <v>67</v>
      </c>
      <c r="F30" s="48">
        <v>2664</v>
      </c>
      <c r="G30" s="49">
        <v>11.14</v>
      </c>
      <c r="H30" s="50">
        <v>6.1000000000000004E-3</v>
      </c>
      <c r="I30" s="61"/>
      <c r="J30" s="52"/>
    </row>
    <row r="31" spans="3:10" x14ac:dyDescent="0.45">
      <c r="C31" s="56" t="s">
        <v>68</v>
      </c>
      <c r="D31" s="20" t="s">
        <v>69</v>
      </c>
      <c r="E31" s="20" t="s">
        <v>70</v>
      </c>
      <c r="F31" s="48">
        <v>1098</v>
      </c>
      <c r="G31" s="49">
        <v>10.75</v>
      </c>
      <c r="H31" s="50">
        <v>5.7999999999999996E-3</v>
      </c>
      <c r="I31" s="61"/>
      <c r="J31" s="52"/>
    </row>
    <row r="32" spans="3:10" x14ac:dyDescent="0.45">
      <c r="C32" s="56" t="s">
        <v>71</v>
      </c>
      <c r="D32" s="20" t="s">
        <v>72</v>
      </c>
      <c r="E32" s="20" t="s">
        <v>70</v>
      </c>
      <c r="F32" s="48">
        <v>6451</v>
      </c>
      <c r="G32" s="49">
        <v>10.59</v>
      </c>
      <c r="H32" s="50">
        <v>5.7999999999999996E-3</v>
      </c>
      <c r="I32" s="61"/>
      <c r="J32" s="52"/>
    </row>
    <row r="33" spans="3:10" x14ac:dyDescent="0.45">
      <c r="C33" s="56" t="s">
        <v>73</v>
      </c>
      <c r="D33" s="20" t="s">
        <v>74</v>
      </c>
      <c r="E33" s="20" t="s">
        <v>70</v>
      </c>
      <c r="F33" s="48">
        <v>566</v>
      </c>
      <c r="G33" s="49">
        <v>6.57</v>
      </c>
      <c r="H33" s="50">
        <v>3.5999999999999999E-3</v>
      </c>
      <c r="I33" s="61"/>
      <c r="J33" s="52"/>
    </row>
    <row r="34" spans="3:10" x14ac:dyDescent="0.45">
      <c r="C34" s="56" t="s">
        <v>75</v>
      </c>
      <c r="D34" s="20" t="s">
        <v>76</v>
      </c>
      <c r="E34" s="20" t="s">
        <v>70</v>
      </c>
      <c r="F34" s="48">
        <v>2013</v>
      </c>
      <c r="G34" s="49">
        <v>2.4900000000000002</v>
      </c>
      <c r="H34" s="50">
        <v>1.4E-3</v>
      </c>
      <c r="I34" s="61"/>
      <c r="J34" s="52"/>
    </row>
    <row r="35" spans="3:10" ht="21.75" customHeight="1" x14ac:dyDescent="0.45">
      <c r="C35" s="56" t="s">
        <v>77</v>
      </c>
      <c r="D35" s="20" t="s">
        <v>78</v>
      </c>
      <c r="E35" s="20" t="s">
        <v>70</v>
      </c>
      <c r="F35" s="48">
        <v>967</v>
      </c>
      <c r="G35" s="49">
        <v>2.39</v>
      </c>
      <c r="H35" s="50">
        <v>1.2999999999999999E-3</v>
      </c>
      <c r="I35" s="61"/>
      <c r="J35" s="52"/>
    </row>
    <row r="36" spans="3:10" x14ac:dyDescent="0.45">
      <c r="C36" s="54" t="s">
        <v>79</v>
      </c>
      <c r="D36" s="20"/>
      <c r="E36" s="20"/>
      <c r="F36" s="48"/>
      <c r="G36" s="21">
        <v>698.97</v>
      </c>
      <c r="H36" s="22">
        <v>0.37990000000000002</v>
      </c>
      <c r="I36" s="61"/>
      <c r="J36" s="52"/>
    </row>
    <row r="37" spans="3:10" x14ac:dyDescent="0.45">
      <c r="C37" s="54" t="s">
        <v>80</v>
      </c>
      <c r="D37" s="20"/>
      <c r="E37" s="20"/>
      <c r="F37" s="48"/>
      <c r="G37" s="49" t="s">
        <v>81</v>
      </c>
      <c r="H37" s="50" t="s">
        <v>81</v>
      </c>
      <c r="I37" s="61"/>
      <c r="J37" s="52"/>
    </row>
    <row r="38" spans="3:10" x14ac:dyDescent="0.45">
      <c r="C38" s="54" t="s">
        <v>79</v>
      </c>
      <c r="D38" s="20"/>
      <c r="E38" s="20"/>
      <c r="F38" s="48"/>
      <c r="G38" s="49" t="s">
        <v>81</v>
      </c>
      <c r="H38" s="50" t="s">
        <v>81</v>
      </c>
      <c r="I38" s="61"/>
      <c r="J38" s="52"/>
    </row>
    <row r="39" spans="3:10" x14ac:dyDescent="0.45">
      <c r="C39" s="54" t="s">
        <v>82</v>
      </c>
      <c r="D39" s="20"/>
      <c r="E39" s="20"/>
      <c r="F39" s="48"/>
      <c r="G39" s="21">
        <v>698.97</v>
      </c>
      <c r="H39" s="22">
        <v>0.37990000000000002</v>
      </c>
      <c r="I39" s="61"/>
      <c r="J39" s="52"/>
    </row>
    <row r="40" spans="3:10" x14ac:dyDescent="0.45">
      <c r="C40" s="54" t="s">
        <v>171</v>
      </c>
      <c r="D40" s="20"/>
      <c r="E40" s="20"/>
      <c r="F40" s="48"/>
      <c r="G40" s="21"/>
      <c r="H40" s="22"/>
      <c r="I40" s="61"/>
      <c r="J40" s="52"/>
    </row>
    <row r="41" spans="3:10" x14ac:dyDescent="0.45">
      <c r="C41" s="56" t="s">
        <v>172</v>
      </c>
      <c r="D41" s="20"/>
      <c r="E41" s="20" t="s">
        <v>106</v>
      </c>
      <c r="F41" s="48">
        <v>20000</v>
      </c>
      <c r="G41" s="49">
        <v>70.63</v>
      </c>
      <c r="H41" s="50">
        <v>3.8399999999999997E-2</v>
      </c>
      <c r="I41" s="61"/>
      <c r="J41" s="52"/>
    </row>
    <row r="42" spans="3:10" x14ac:dyDescent="0.45">
      <c r="C42" s="56" t="s">
        <v>175</v>
      </c>
      <c r="D42" s="20"/>
      <c r="E42" s="20" t="s">
        <v>106</v>
      </c>
      <c r="F42" s="48">
        <v>1000</v>
      </c>
      <c r="G42" s="49">
        <v>3.51</v>
      </c>
      <c r="H42" s="50">
        <v>1.9E-3</v>
      </c>
      <c r="I42" s="61"/>
      <c r="J42" s="52"/>
    </row>
    <row r="43" spans="3:10" x14ac:dyDescent="0.45">
      <c r="C43" s="56" t="s">
        <v>173</v>
      </c>
      <c r="D43" s="20"/>
      <c r="E43" s="20" t="s">
        <v>106</v>
      </c>
      <c r="F43" s="48">
        <v>280</v>
      </c>
      <c r="G43" s="49">
        <v>23.69</v>
      </c>
      <c r="H43" s="50">
        <v>1.29E-2</v>
      </c>
      <c r="I43" s="61"/>
      <c r="J43" s="52"/>
    </row>
    <row r="44" spans="3:10" x14ac:dyDescent="0.45">
      <c r="C44" s="56" t="s">
        <v>174</v>
      </c>
      <c r="D44" s="20"/>
      <c r="E44" s="20" t="s">
        <v>106</v>
      </c>
      <c r="F44" s="48">
        <v>140</v>
      </c>
      <c r="G44" s="49">
        <v>11.6</v>
      </c>
      <c r="H44" s="50">
        <v>6.3E-3</v>
      </c>
      <c r="I44" s="61"/>
      <c r="J44" s="52"/>
    </row>
    <row r="45" spans="3:10" x14ac:dyDescent="0.45">
      <c r="C45" s="54" t="s">
        <v>82</v>
      </c>
      <c r="D45" s="20"/>
      <c r="E45" s="20"/>
      <c r="F45" s="48"/>
      <c r="G45" s="21">
        <f>SUM(G41:G44)</f>
        <v>109.42999999999999</v>
      </c>
      <c r="H45" s="22">
        <f>SUM(H41:H44)</f>
        <v>5.9499999999999997E-2</v>
      </c>
      <c r="I45" s="61"/>
      <c r="J45" s="52"/>
    </row>
    <row r="46" spans="3:10" x14ac:dyDescent="0.45">
      <c r="C46" s="54" t="s">
        <v>83</v>
      </c>
      <c r="D46" s="20"/>
      <c r="E46" s="20"/>
      <c r="F46" s="48"/>
      <c r="G46" s="49"/>
      <c r="H46" s="50"/>
      <c r="I46" s="61"/>
      <c r="J46" s="52"/>
    </row>
    <row r="47" spans="3:10" x14ac:dyDescent="0.45">
      <c r="C47" s="54" t="s">
        <v>84</v>
      </c>
      <c r="D47" s="20"/>
      <c r="E47" s="20"/>
      <c r="F47" s="48"/>
      <c r="G47" s="49"/>
      <c r="H47" s="50"/>
      <c r="I47" s="61"/>
      <c r="J47" s="52"/>
    </row>
    <row r="48" spans="3:10" x14ac:dyDescent="0.45">
      <c r="C48" s="56" t="s">
        <v>85</v>
      </c>
      <c r="D48" s="20" t="s">
        <v>86</v>
      </c>
      <c r="E48" s="20" t="s">
        <v>87</v>
      </c>
      <c r="F48" s="48">
        <v>100</v>
      </c>
      <c r="G48" s="49">
        <v>99.86</v>
      </c>
      <c r="H48" s="50">
        <v>5.4300000000000001E-2</v>
      </c>
      <c r="I48" s="50">
        <v>8.1500000000000003E-2</v>
      </c>
      <c r="J48" s="52"/>
    </row>
    <row r="49" spans="3:16" ht="20.25" customHeight="1" x14ac:dyDescent="0.45">
      <c r="C49" s="56" t="s">
        <v>88</v>
      </c>
      <c r="D49" s="20" t="s">
        <v>89</v>
      </c>
      <c r="E49" s="20" t="s">
        <v>90</v>
      </c>
      <c r="F49" s="48">
        <v>5</v>
      </c>
      <c r="G49" s="49">
        <v>49.89</v>
      </c>
      <c r="H49" s="50">
        <v>2.7099999999999999E-2</v>
      </c>
      <c r="I49" s="50">
        <v>7.8523999999999997E-2</v>
      </c>
      <c r="J49" s="52"/>
    </row>
    <row r="50" spans="3:16" x14ac:dyDescent="0.45">
      <c r="C50" s="54" t="s">
        <v>79</v>
      </c>
      <c r="D50" s="20"/>
      <c r="E50" s="20"/>
      <c r="F50" s="48"/>
      <c r="G50" s="49">
        <v>149.75</v>
      </c>
      <c r="H50" s="50">
        <v>8.14E-2</v>
      </c>
      <c r="I50" s="61"/>
      <c r="J50" s="52"/>
    </row>
    <row r="51" spans="3:16" x14ac:dyDescent="0.45">
      <c r="C51" s="54" t="s">
        <v>91</v>
      </c>
      <c r="D51" s="20"/>
      <c r="E51" s="20"/>
      <c r="F51" s="48"/>
      <c r="G51" s="49" t="s">
        <v>81</v>
      </c>
      <c r="H51" s="50" t="s">
        <v>81</v>
      </c>
      <c r="I51" s="61"/>
      <c r="J51" s="52"/>
    </row>
    <row r="52" spans="3:16" x14ac:dyDescent="0.45">
      <c r="C52" s="54" t="s">
        <v>79</v>
      </c>
      <c r="D52" s="20"/>
      <c r="E52" s="20"/>
      <c r="F52" s="48"/>
      <c r="G52" s="49" t="s">
        <v>81</v>
      </c>
      <c r="H52" s="50" t="s">
        <v>81</v>
      </c>
      <c r="I52" s="61"/>
      <c r="J52" s="52"/>
    </row>
    <row r="53" spans="3:16" x14ac:dyDescent="0.45">
      <c r="C53" s="54" t="s">
        <v>82</v>
      </c>
      <c r="D53" s="20"/>
      <c r="E53" s="20"/>
      <c r="F53" s="46"/>
      <c r="G53" s="21">
        <v>149.75</v>
      </c>
      <c r="H53" s="22">
        <v>8.14E-2</v>
      </c>
      <c r="I53" s="62"/>
      <c r="J53" s="55"/>
    </row>
    <row r="54" spans="3:16" x14ac:dyDescent="0.45">
      <c r="C54" s="54" t="s">
        <v>92</v>
      </c>
      <c r="D54" s="20"/>
      <c r="E54" s="20"/>
      <c r="F54" s="46"/>
      <c r="G54" s="21"/>
      <c r="H54" s="22"/>
      <c r="I54" s="62"/>
      <c r="J54" s="55"/>
    </row>
    <row r="55" spans="3:16" x14ac:dyDescent="0.45">
      <c r="C55" s="54" t="s">
        <v>93</v>
      </c>
      <c r="D55" s="20"/>
      <c r="E55" s="20"/>
      <c r="F55" s="48"/>
      <c r="G55" s="49"/>
      <c r="H55" s="50"/>
      <c r="I55" s="62"/>
      <c r="J55" s="55"/>
    </row>
    <row r="56" spans="3:16" x14ac:dyDescent="0.45">
      <c r="C56" s="56" t="s">
        <v>94</v>
      </c>
      <c r="D56" s="20" t="s">
        <v>95</v>
      </c>
      <c r="E56" s="20" t="s">
        <v>96</v>
      </c>
      <c r="F56" s="48">
        <v>28</v>
      </c>
      <c r="G56" s="49">
        <v>138.19</v>
      </c>
      <c r="H56" s="50">
        <v>7.51E-2</v>
      </c>
      <c r="I56" s="50">
        <v>7.3699000000000001E-2</v>
      </c>
      <c r="J56" s="55"/>
    </row>
    <row r="57" spans="3:16" x14ac:dyDescent="0.45">
      <c r="C57" s="56" t="s">
        <v>97</v>
      </c>
      <c r="D57" s="20" t="s">
        <v>98</v>
      </c>
      <c r="E57" s="20" t="s">
        <v>96</v>
      </c>
      <c r="F57" s="48">
        <v>25</v>
      </c>
      <c r="G57" s="69">
        <v>123.22</v>
      </c>
      <c r="H57" s="50">
        <v>6.7000000000000004E-2</v>
      </c>
      <c r="I57" s="50">
        <v>7.3152999999999996E-2</v>
      </c>
      <c r="J57" s="55"/>
    </row>
    <row r="58" spans="3:16" x14ac:dyDescent="0.45">
      <c r="C58" s="54" t="s">
        <v>79</v>
      </c>
      <c r="D58" s="20"/>
      <c r="E58" s="20"/>
      <c r="F58" s="20"/>
      <c r="G58" s="47">
        <v>261.41000000000003</v>
      </c>
      <c r="H58" s="22">
        <v>0.1421</v>
      </c>
      <c r="I58" s="62"/>
      <c r="J58" s="55"/>
    </row>
    <row r="59" spans="3:16" x14ac:dyDescent="0.45">
      <c r="C59" s="54" t="s">
        <v>99</v>
      </c>
      <c r="D59" s="20"/>
      <c r="E59" s="20"/>
      <c r="F59" s="20"/>
      <c r="G59" s="21"/>
      <c r="H59" s="22"/>
      <c r="I59" s="62"/>
      <c r="J59" s="55"/>
      <c r="P59" s="5"/>
    </row>
    <row r="60" spans="3:16" x14ac:dyDescent="0.45">
      <c r="C60" s="56" t="s">
        <v>100</v>
      </c>
      <c r="D60" s="20" t="s">
        <v>101</v>
      </c>
      <c r="E60" s="20" t="s">
        <v>96</v>
      </c>
      <c r="F60" s="48">
        <v>10</v>
      </c>
      <c r="G60" s="49">
        <v>49.37</v>
      </c>
      <c r="H60" s="50">
        <v>2.6800000000000001E-2</v>
      </c>
      <c r="I60" s="50">
        <v>8.3751000000000006E-2</v>
      </c>
      <c r="J60" s="55"/>
      <c r="P60" s="5"/>
    </row>
    <row r="61" spans="3:16" x14ac:dyDescent="0.45">
      <c r="C61" s="54" t="s">
        <v>79</v>
      </c>
      <c r="D61" s="20"/>
      <c r="E61" s="20"/>
      <c r="F61" s="20"/>
      <c r="G61" s="21">
        <v>49.37</v>
      </c>
      <c r="H61" s="22">
        <v>2.6800000000000001E-2</v>
      </c>
      <c r="I61" s="62"/>
      <c r="J61" s="55"/>
    </row>
    <row r="62" spans="3:16" x14ac:dyDescent="0.45">
      <c r="C62" s="54" t="s">
        <v>102</v>
      </c>
      <c r="D62" s="20"/>
      <c r="E62" s="20"/>
      <c r="F62" s="20"/>
      <c r="G62" s="21"/>
      <c r="H62" s="22"/>
      <c r="I62" s="62"/>
      <c r="J62" s="55"/>
    </row>
    <row r="63" spans="3:16" x14ac:dyDescent="0.45">
      <c r="C63" s="56" t="s">
        <v>103</v>
      </c>
      <c r="D63" s="20" t="s">
        <v>104</v>
      </c>
      <c r="E63" s="20" t="s">
        <v>105</v>
      </c>
      <c r="F63" s="48">
        <v>50000</v>
      </c>
      <c r="G63" s="49">
        <v>49.48</v>
      </c>
      <c r="H63" s="50">
        <v>2.69E-2</v>
      </c>
      <c r="I63" s="50">
        <v>5.3938E-2</v>
      </c>
      <c r="J63" s="55"/>
    </row>
    <row r="64" spans="3:16" x14ac:dyDescent="0.45">
      <c r="C64" s="54" t="s">
        <v>79</v>
      </c>
      <c r="D64" s="20"/>
      <c r="E64" s="20"/>
      <c r="F64" s="48"/>
      <c r="G64" s="21">
        <v>49.48</v>
      </c>
      <c r="H64" s="22">
        <v>2.69E-2</v>
      </c>
      <c r="I64" s="62"/>
      <c r="J64" s="55"/>
    </row>
    <row r="65" spans="3:10" x14ac:dyDescent="0.45">
      <c r="C65" s="54" t="s">
        <v>82</v>
      </c>
      <c r="D65" s="20"/>
      <c r="E65" s="20"/>
      <c r="F65" s="48"/>
      <c r="G65" s="21">
        <f>G58+G61+G64</f>
        <v>360.26000000000005</v>
      </c>
      <c r="H65" s="22">
        <f>H58+H61+H64</f>
        <v>0.1958</v>
      </c>
      <c r="I65" s="62"/>
      <c r="J65" s="55"/>
    </row>
    <row r="66" spans="3:10" x14ac:dyDescent="0.45">
      <c r="C66" s="54" t="s">
        <v>106</v>
      </c>
      <c r="D66" s="20"/>
      <c r="E66" s="20"/>
      <c r="F66" s="48"/>
      <c r="G66" s="49"/>
      <c r="H66" s="50"/>
      <c r="I66" s="62"/>
      <c r="J66" s="55"/>
    </row>
    <row r="67" spans="3:10" x14ac:dyDescent="0.45">
      <c r="C67" s="54" t="s">
        <v>107</v>
      </c>
      <c r="D67" s="20"/>
      <c r="E67" s="20"/>
      <c r="F67" s="48"/>
      <c r="G67" s="49"/>
      <c r="H67" s="50"/>
      <c r="I67" s="62"/>
      <c r="J67" s="55"/>
    </row>
    <row r="68" spans="3:10" x14ac:dyDescent="0.45">
      <c r="C68" s="56" t="s">
        <v>108</v>
      </c>
      <c r="D68" s="20" t="s">
        <v>109</v>
      </c>
      <c r="E68" s="20" t="s">
        <v>110</v>
      </c>
      <c r="F68" s="48">
        <v>100440</v>
      </c>
      <c r="G68" s="49">
        <v>121.72</v>
      </c>
      <c r="H68" s="50">
        <v>6.6100000000000006E-2</v>
      </c>
      <c r="I68" s="62"/>
      <c r="J68" s="55"/>
    </row>
    <row r="69" spans="3:10" x14ac:dyDescent="0.45">
      <c r="C69" s="54" t="s">
        <v>79</v>
      </c>
      <c r="D69" s="20"/>
      <c r="E69" s="20"/>
      <c r="F69" s="64"/>
      <c r="G69" s="21">
        <v>121.72</v>
      </c>
      <c r="H69" s="22">
        <v>6.6100000000000006E-2</v>
      </c>
      <c r="I69" s="62"/>
      <c r="J69" s="55"/>
    </row>
    <row r="70" spans="3:10" x14ac:dyDescent="0.45">
      <c r="C70" s="54" t="s">
        <v>111</v>
      </c>
      <c r="D70" s="20"/>
      <c r="E70" s="20"/>
      <c r="F70" s="20"/>
      <c r="G70" s="21"/>
      <c r="H70" s="22"/>
      <c r="I70" s="62"/>
      <c r="J70" s="55"/>
    </row>
    <row r="71" spans="3:10" x14ac:dyDescent="0.45">
      <c r="C71" s="56" t="s">
        <v>112</v>
      </c>
      <c r="D71" s="20" t="s">
        <v>113</v>
      </c>
      <c r="E71" s="20" t="s">
        <v>110</v>
      </c>
      <c r="F71" s="69">
        <v>9798.3040000000001</v>
      </c>
      <c r="G71" s="49">
        <v>100.12</v>
      </c>
      <c r="H71" s="50">
        <v>5.4399999999999997E-2</v>
      </c>
      <c r="I71" s="62"/>
      <c r="J71" s="55"/>
    </row>
    <row r="72" spans="3:10" x14ac:dyDescent="0.45">
      <c r="C72" s="54" t="s">
        <v>79</v>
      </c>
      <c r="D72" s="20"/>
      <c r="E72" s="20"/>
      <c r="F72" s="20"/>
      <c r="G72" s="21">
        <v>100.12</v>
      </c>
      <c r="H72" s="22">
        <v>5.4399999999999997E-2</v>
      </c>
      <c r="I72" s="62"/>
      <c r="J72" s="55"/>
    </row>
    <row r="73" spans="3:10" x14ac:dyDescent="0.45">
      <c r="C73" s="54" t="s">
        <v>82</v>
      </c>
      <c r="D73" s="20"/>
      <c r="E73" s="20"/>
      <c r="F73" s="20"/>
      <c r="G73" s="21">
        <f>G69+G72</f>
        <v>221.84</v>
      </c>
      <c r="H73" s="22">
        <f>H69+H72</f>
        <v>0.1205</v>
      </c>
      <c r="I73" s="62"/>
      <c r="J73" s="55"/>
    </row>
    <row r="74" spans="3:10" x14ac:dyDescent="0.45">
      <c r="C74" s="54" t="s">
        <v>114</v>
      </c>
      <c r="D74" s="20"/>
      <c r="E74" s="20"/>
      <c r="F74" s="48"/>
      <c r="G74" s="49"/>
      <c r="H74" s="50"/>
      <c r="I74" s="63"/>
      <c r="J74" s="55"/>
    </row>
    <row r="75" spans="3:10" x14ac:dyDescent="0.45">
      <c r="C75" s="56" t="s">
        <v>115</v>
      </c>
      <c r="D75" s="20"/>
      <c r="E75" s="20" t="s">
        <v>110</v>
      </c>
      <c r="F75" s="48"/>
      <c r="G75" s="49">
        <v>236.96</v>
      </c>
      <c r="H75" s="50">
        <v>0.1288</v>
      </c>
      <c r="I75" s="63">
        <v>5.4883460946364399E-2</v>
      </c>
      <c r="J75" s="55"/>
    </row>
    <row r="76" spans="3:10" x14ac:dyDescent="0.45">
      <c r="C76" s="54" t="s">
        <v>79</v>
      </c>
      <c r="D76" s="20"/>
      <c r="E76" s="20"/>
      <c r="F76" s="48"/>
      <c r="G76" s="21">
        <v>236.96</v>
      </c>
      <c r="H76" s="22">
        <v>0.1288</v>
      </c>
      <c r="I76" s="63"/>
      <c r="J76" s="55"/>
    </row>
    <row r="77" spans="3:10" x14ac:dyDescent="0.45">
      <c r="C77" s="56" t="s">
        <v>91</v>
      </c>
      <c r="D77" s="20"/>
      <c r="E77" s="20"/>
      <c r="F77" s="48"/>
      <c r="G77" s="49" t="s">
        <v>81</v>
      </c>
      <c r="H77" s="50" t="s">
        <v>81</v>
      </c>
      <c r="I77" s="63"/>
      <c r="J77" s="55"/>
    </row>
    <row r="78" spans="3:10" x14ac:dyDescent="0.45">
      <c r="C78" s="54" t="s">
        <v>79</v>
      </c>
      <c r="D78" s="20"/>
      <c r="E78" s="20"/>
      <c r="F78" s="20"/>
      <c r="G78" s="21" t="s">
        <v>81</v>
      </c>
      <c r="H78" s="22" t="s">
        <v>81</v>
      </c>
      <c r="I78" s="62"/>
      <c r="J78" s="55"/>
    </row>
    <row r="79" spans="3:10" x14ac:dyDescent="0.45">
      <c r="C79" s="54" t="s">
        <v>82</v>
      </c>
      <c r="D79" s="20"/>
      <c r="E79" s="20"/>
      <c r="F79" s="20"/>
      <c r="G79" s="21">
        <v>236.96</v>
      </c>
      <c r="H79" s="22">
        <v>0.1288</v>
      </c>
      <c r="I79" s="62"/>
      <c r="J79" s="55"/>
    </row>
    <row r="80" spans="3:10" x14ac:dyDescent="0.45">
      <c r="C80" s="54" t="s">
        <v>116</v>
      </c>
      <c r="D80" s="20"/>
      <c r="E80" s="20"/>
      <c r="F80" s="20"/>
      <c r="G80" s="21">
        <v>63.09</v>
      </c>
      <c r="H80" s="22">
        <v>3.4099999999999998E-2</v>
      </c>
      <c r="I80" s="62"/>
      <c r="J80" s="55"/>
    </row>
    <row r="81" spans="3:10" ht="21.75" thickBot="1" x14ac:dyDescent="0.5">
      <c r="C81" s="57" t="s">
        <v>117</v>
      </c>
      <c r="D81" s="58"/>
      <c r="E81" s="58"/>
      <c r="F81" s="58"/>
      <c r="G81" s="70">
        <f>G80+G79+G73+G65+G53+G39+G45</f>
        <v>1840.3000000000002</v>
      </c>
      <c r="H81" s="65">
        <f>H80+H79+H73+H65+H53+H39+H45</f>
        <v>1</v>
      </c>
      <c r="I81" s="66"/>
      <c r="J81" s="59"/>
    </row>
    <row r="82" spans="3:10" x14ac:dyDescent="0.45">
      <c r="C82" s="23"/>
      <c r="D82" s="24"/>
      <c r="E82" s="24"/>
      <c r="F82" s="24"/>
      <c r="G82" s="19"/>
      <c r="H82" s="25"/>
      <c r="I82" s="26"/>
      <c r="J82" s="26"/>
    </row>
    <row r="83" spans="3:10" x14ac:dyDescent="0.45">
      <c r="C83" s="23"/>
      <c r="D83" s="24"/>
      <c r="E83" s="24"/>
      <c r="F83" s="24"/>
      <c r="G83" s="19"/>
      <c r="H83" s="25"/>
      <c r="I83" s="26"/>
      <c r="J83" s="26"/>
    </row>
    <row r="84" spans="3:10" x14ac:dyDescent="0.45">
      <c r="C84" s="5" t="s">
        <v>118</v>
      </c>
      <c r="F84" s="6"/>
      <c r="G84" s="7"/>
      <c r="H84" s="7"/>
      <c r="I84" s="7"/>
      <c r="J84" s="7"/>
    </row>
    <row r="85" spans="3:10" x14ac:dyDescent="0.45">
      <c r="C85" s="1" t="s">
        <v>119</v>
      </c>
    </row>
    <row r="86" spans="3:10" x14ac:dyDescent="0.45">
      <c r="C86" s="1" t="s">
        <v>120</v>
      </c>
    </row>
    <row r="87" spans="3:10" x14ac:dyDescent="0.45">
      <c r="C87" s="71" t="s">
        <v>121</v>
      </c>
      <c r="D87" s="71"/>
      <c r="E87" s="71"/>
      <c r="F87" s="71"/>
      <c r="G87" s="71"/>
      <c r="H87" s="71"/>
      <c r="I87" s="71"/>
      <c r="J87" s="71"/>
    </row>
    <row r="88" spans="3:10" x14ac:dyDescent="0.45">
      <c r="C88" s="85" t="s">
        <v>122</v>
      </c>
      <c r="D88" s="85"/>
      <c r="E88" s="85"/>
      <c r="F88" s="85"/>
      <c r="G88" s="85"/>
      <c r="H88" s="85"/>
      <c r="I88" s="85"/>
      <c r="J88" s="85"/>
    </row>
    <row r="89" spans="3:10" x14ac:dyDescent="0.45">
      <c r="C89" s="86" t="s">
        <v>123</v>
      </c>
      <c r="D89" s="86"/>
      <c r="E89" s="86"/>
      <c r="F89" s="86"/>
      <c r="G89" s="86"/>
      <c r="H89" s="86"/>
      <c r="I89" s="86"/>
      <c r="J89" s="86"/>
    </row>
    <row r="90" spans="3:10" x14ac:dyDescent="0.45">
      <c r="F90" s="6"/>
      <c r="G90" s="7"/>
      <c r="H90" s="7"/>
      <c r="I90" s="7"/>
      <c r="J90" s="7"/>
    </row>
    <row r="91" spans="3:10" ht="21.75" thickBot="1" x14ac:dyDescent="0.5">
      <c r="C91" s="27" t="s">
        <v>124</v>
      </c>
      <c r="D91" s="28"/>
      <c r="E91" s="28"/>
      <c r="F91" s="6"/>
      <c r="G91" s="7"/>
      <c r="H91" s="7"/>
      <c r="I91" s="7"/>
      <c r="J91" s="7"/>
    </row>
    <row r="92" spans="3:10" ht="44.25" x14ac:dyDescent="0.45">
      <c r="C92" s="29" t="s">
        <v>125</v>
      </c>
      <c r="D92" s="30" t="s">
        <v>167</v>
      </c>
      <c r="E92" s="30" t="s">
        <v>163</v>
      </c>
      <c r="F92" s="6"/>
      <c r="H92" s="7"/>
      <c r="I92" s="7"/>
      <c r="J92" s="7"/>
    </row>
    <row r="93" spans="3:10" x14ac:dyDescent="0.45">
      <c r="C93" s="31" t="s">
        <v>126</v>
      </c>
      <c r="D93" s="32" t="s">
        <v>164</v>
      </c>
      <c r="E93" s="32">
        <v>9.9582999999999995</v>
      </c>
      <c r="F93" s="6"/>
      <c r="H93" s="7"/>
      <c r="I93" s="7"/>
      <c r="J93" s="7"/>
    </row>
    <row r="94" spans="3:10" x14ac:dyDescent="0.45">
      <c r="C94" s="31" t="s">
        <v>127</v>
      </c>
      <c r="D94" s="32" t="s">
        <v>164</v>
      </c>
      <c r="E94" s="32">
        <v>9.9582999999999995</v>
      </c>
      <c r="F94" s="6"/>
      <c r="H94" s="7"/>
      <c r="I94" s="7"/>
      <c r="J94" s="7"/>
    </row>
    <row r="95" spans="3:10" x14ac:dyDescent="0.45">
      <c r="C95" s="31" t="s">
        <v>128</v>
      </c>
      <c r="D95" s="32" t="s">
        <v>164</v>
      </c>
      <c r="E95" s="32">
        <v>9.9518000000000004</v>
      </c>
      <c r="F95" s="6"/>
      <c r="H95" s="7"/>
      <c r="I95" s="7"/>
      <c r="J95" s="7"/>
    </row>
    <row r="96" spans="3:10" x14ac:dyDescent="0.45">
      <c r="C96" s="31" t="s">
        <v>129</v>
      </c>
      <c r="D96" s="32" t="s">
        <v>164</v>
      </c>
      <c r="E96" s="32">
        <v>9.9518000000000004</v>
      </c>
      <c r="F96" s="6"/>
      <c r="H96" s="7"/>
      <c r="I96" s="7"/>
      <c r="J96" s="7"/>
    </row>
    <row r="97" spans="3:10" x14ac:dyDescent="0.45">
      <c r="C97" s="60" t="s">
        <v>165</v>
      </c>
      <c r="F97" s="33"/>
      <c r="H97" s="34"/>
      <c r="I97" s="7"/>
      <c r="J97" s="34"/>
    </row>
    <row r="98" spans="3:10" ht="25.5" x14ac:dyDescent="0.5">
      <c r="C98" s="60" t="s">
        <v>166</v>
      </c>
      <c r="F98" s="33"/>
      <c r="H98" s="34"/>
      <c r="I98" s="7"/>
      <c r="J98" s="34"/>
    </row>
    <row r="99" spans="3:10" ht="25.5" x14ac:dyDescent="0.5">
      <c r="C99" s="5" t="s">
        <v>168</v>
      </c>
      <c r="F99" s="33"/>
      <c r="H99" s="34"/>
      <c r="I99" s="7"/>
      <c r="J99" s="34"/>
    </row>
    <row r="100" spans="3:10" x14ac:dyDescent="0.45">
      <c r="F100" s="33"/>
      <c r="H100" s="34"/>
      <c r="I100" s="7"/>
      <c r="J100" s="34"/>
    </row>
    <row r="101" spans="3:10" x14ac:dyDescent="0.45">
      <c r="C101" s="87" t="s">
        <v>130</v>
      </c>
      <c r="D101" s="87"/>
      <c r="E101" s="87"/>
      <c r="F101" s="87"/>
      <c r="G101" s="87"/>
      <c r="H101" s="87"/>
      <c r="I101" s="87"/>
    </row>
    <row r="102" spans="3:10" x14ac:dyDescent="0.45">
      <c r="C102" s="88" t="s">
        <v>131</v>
      </c>
      <c r="D102" s="88" t="s">
        <v>132</v>
      </c>
      <c r="E102" s="88"/>
      <c r="F102" s="35" t="s">
        <v>133</v>
      </c>
      <c r="G102" s="88" t="s">
        <v>134</v>
      </c>
      <c r="H102" s="88"/>
      <c r="I102" s="88"/>
      <c r="J102" s="36"/>
    </row>
    <row r="103" spans="3:10" ht="63" x14ac:dyDescent="0.45">
      <c r="C103" s="88"/>
      <c r="D103" s="35" t="s">
        <v>135</v>
      </c>
      <c r="E103" s="35" t="s">
        <v>136</v>
      </c>
      <c r="F103" s="35" t="s">
        <v>137</v>
      </c>
      <c r="G103" s="35" t="s">
        <v>135</v>
      </c>
      <c r="H103" s="35" t="s">
        <v>136</v>
      </c>
      <c r="I103" s="35" t="s">
        <v>137</v>
      </c>
      <c r="J103" s="2"/>
    </row>
    <row r="104" spans="3:10" x14ac:dyDescent="0.45">
      <c r="C104" s="37" t="s">
        <v>138</v>
      </c>
      <c r="D104" s="28" t="s">
        <v>139</v>
      </c>
      <c r="E104" s="28" t="s">
        <v>139</v>
      </c>
      <c r="F104" s="28" t="s">
        <v>139</v>
      </c>
      <c r="G104" s="28" t="s">
        <v>139</v>
      </c>
      <c r="H104" s="28" t="s">
        <v>139</v>
      </c>
      <c r="I104" s="38" t="s">
        <v>139</v>
      </c>
    </row>
    <row r="105" spans="3:10" x14ac:dyDescent="0.45">
      <c r="C105" s="37" t="s">
        <v>140</v>
      </c>
      <c r="D105" s="28" t="s">
        <v>139</v>
      </c>
      <c r="E105" s="28" t="s">
        <v>139</v>
      </c>
      <c r="F105" s="28" t="s">
        <v>139</v>
      </c>
      <c r="G105" s="28" t="s">
        <v>139</v>
      </c>
      <c r="H105" s="28" t="s">
        <v>139</v>
      </c>
      <c r="I105" s="38" t="s">
        <v>139</v>
      </c>
    </row>
    <row r="106" spans="3:10" x14ac:dyDescent="0.45">
      <c r="C106" s="37" t="s">
        <v>141</v>
      </c>
      <c r="D106" s="28" t="s">
        <v>139</v>
      </c>
      <c r="E106" s="28" t="s">
        <v>139</v>
      </c>
      <c r="F106" s="28" t="s">
        <v>139</v>
      </c>
      <c r="G106" s="28" t="s">
        <v>139</v>
      </c>
      <c r="H106" s="28" t="s">
        <v>139</v>
      </c>
      <c r="I106" s="38" t="s">
        <v>139</v>
      </c>
      <c r="J106" s="34"/>
    </row>
    <row r="107" spans="3:10" x14ac:dyDescent="0.45">
      <c r="C107" s="37" t="s">
        <v>142</v>
      </c>
      <c r="D107" s="28" t="s">
        <v>139</v>
      </c>
      <c r="E107" s="28" t="s">
        <v>139</v>
      </c>
      <c r="F107" s="28" t="s">
        <v>139</v>
      </c>
      <c r="G107" s="28" t="s">
        <v>139</v>
      </c>
      <c r="H107" s="28" t="s">
        <v>139</v>
      </c>
      <c r="I107" s="38" t="s">
        <v>139</v>
      </c>
      <c r="J107" s="34"/>
    </row>
    <row r="108" spans="3:10" ht="21.75" thickBot="1" x14ac:dyDescent="0.5">
      <c r="C108" s="39" t="s">
        <v>143</v>
      </c>
      <c r="D108" s="40" t="s">
        <v>139</v>
      </c>
      <c r="E108" s="40" t="s">
        <v>139</v>
      </c>
      <c r="F108" s="40" t="s">
        <v>139</v>
      </c>
      <c r="G108" s="40" t="s">
        <v>139</v>
      </c>
      <c r="H108" s="40" t="s">
        <v>139</v>
      </c>
      <c r="I108" s="41" t="s">
        <v>139</v>
      </c>
    </row>
    <row r="109" spans="3:10" x14ac:dyDescent="0.45">
      <c r="C109" s="1" t="s">
        <v>144</v>
      </c>
      <c r="F109" s="33"/>
      <c r="H109" s="34"/>
      <c r="I109" s="7"/>
      <c r="J109" s="34"/>
    </row>
    <row r="110" spans="3:10" x14ac:dyDescent="0.45">
      <c r="C110" s="1" t="s">
        <v>169</v>
      </c>
      <c r="F110" s="33"/>
      <c r="H110" s="34"/>
      <c r="I110" s="7"/>
      <c r="J110" s="34"/>
    </row>
    <row r="111" spans="3:10" ht="21.75" thickBot="1" x14ac:dyDescent="0.5">
      <c r="F111" s="6"/>
      <c r="G111" s="7"/>
      <c r="H111" s="7"/>
      <c r="I111" s="7"/>
      <c r="J111" s="7"/>
    </row>
    <row r="112" spans="3:10" ht="21.75" thickBot="1" x14ac:dyDescent="0.5">
      <c r="C112" s="42" t="s">
        <v>145</v>
      </c>
      <c r="D112" s="67">
        <v>0.04</v>
      </c>
      <c r="E112" s="6"/>
      <c r="F112" s="6"/>
      <c r="G112" s="7"/>
      <c r="H112" s="7"/>
      <c r="I112" s="7"/>
      <c r="J112" s="7"/>
    </row>
    <row r="113" spans="3:10" x14ac:dyDescent="0.45">
      <c r="F113" s="6"/>
      <c r="G113" s="7"/>
      <c r="H113" s="7"/>
      <c r="I113" s="7"/>
      <c r="J113" s="7"/>
    </row>
    <row r="114" spans="3:10" x14ac:dyDescent="0.45">
      <c r="C114" s="8" t="s">
        <v>146</v>
      </c>
      <c r="D114" s="8"/>
      <c r="E114" s="8"/>
      <c r="F114" s="43"/>
      <c r="G114" s="44"/>
      <c r="H114" s="44"/>
      <c r="I114" s="7"/>
      <c r="J114" s="7"/>
    </row>
    <row r="115" spans="3:10" x14ac:dyDescent="0.45">
      <c r="C115" s="8" t="s">
        <v>147</v>
      </c>
      <c r="D115" s="8"/>
      <c r="E115" s="8"/>
      <c r="F115" s="45"/>
      <c r="G115" s="44"/>
      <c r="H115" s="44"/>
      <c r="I115" s="7"/>
      <c r="J115" s="7"/>
    </row>
    <row r="116" spans="3:10" x14ac:dyDescent="0.45">
      <c r="C116" s="8" t="s">
        <v>170</v>
      </c>
      <c r="D116" s="8"/>
      <c r="E116" s="8"/>
      <c r="F116" s="45"/>
      <c r="G116" s="44"/>
      <c r="H116" s="44"/>
      <c r="I116" s="7"/>
      <c r="J116" s="7"/>
    </row>
    <row r="117" spans="3:10" x14ac:dyDescent="0.45">
      <c r="C117" s="8" t="s">
        <v>148</v>
      </c>
      <c r="D117" s="8"/>
      <c r="E117" s="8"/>
      <c r="F117" s="45"/>
      <c r="G117" s="44"/>
      <c r="H117" s="44"/>
      <c r="I117" s="7"/>
      <c r="J117" s="7"/>
    </row>
    <row r="118" spans="3:10" x14ac:dyDescent="0.45">
      <c r="C118" s="8" t="s">
        <v>149</v>
      </c>
      <c r="D118" s="8"/>
      <c r="E118" s="8"/>
      <c r="F118" s="45"/>
      <c r="G118" s="44"/>
      <c r="H118" s="44"/>
      <c r="I118" s="7"/>
      <c r="J118" s="7"/>
    </row>
    <row r="119" spans="3:10" x14ac:dyDescent="0.45">
      <c r="C119" s="8" t="s">
        <v>150</v>
      </c>
      <c r="D119" s="8"/>
      <c r="E119" s="8"/>
      <c r="F119" s="45"/>
      <c r="G119" s="44"/>
      <c r="H119" s="44"/>
      <c r="I119" s="7"/>
      <c r="J119" s="7"/>
    </row>
    <row r="120" spans="3:10" x14ac:dyDescent="0.45">
      <c r="C120" s="8" t="s">
        <v>151</v>
      </c>
      <c r="D120" s="8"/>
      <c r="E120" s="8"/>
      <c r="F120" s="45"/>
      <c r="G120" s="44"/>
      <c r="H120" s="44"/>
      <c r="I120" s="7"/>
      <c r="J120" s="7"/>
    </row>
    <row r="121" spans="3:10" x14ac:dyDescent="0.45">
      <c r="C121" s="8" t="s">
        <v>152</v>
      </c>
      <c r="D121" s="8"/>
      <c r="E121" s="8"/>
      <c r="F121" s="45"/>
      <c r="G121" s="44"/>
      <c r="H121" s="44"/>
      <c r="I121" s="7"/>
      <c r="J121" s="7"/>
    </row>
    <row r="122" spans="3:10" x14ac:dyDescent="0.45">
      <c r="C122" s="8" t="s">
        <v>153</v>
      </c>
      <c r="D122" s="8"/>
      <c r="E122" s="8"/>
      <c r="F122" s="43"/>
      <c r="G122" s="44"/>
      <c r="H122" s="44"/>
      <c r="I122" s="7"/>
      <c r="J122" s="7"/>
    </row>
    <row r="123" spans="3:10" x14ac:dyDescent="0.45">
      <c r="C123" s="8" t="s">
        <v>154</v>
      </c>
      <c r="D123" s="8"/>
      <c r="E123" s="8"/>
      <c r="F123" s="45"/>
      <c r="G123" s="44"/>
      <c r="H123" s="44"/>
      <c r="I123" s="7"/>
      <c r="J123" s="7"/>
    </row>
    <row r="124" spans="3:10" x14ac:dyDescent="0.45">
      <c r="C124" s="8" t="s">
        <v>155</v>
      </c>
      <c r="D124" s="8"/>
      <c r="E124" s="8"/>
      <c r="F124" s="43"/>
      <c r="G124" s="44"/>
      <c r="H124" s="44"/>
      <c r="I124" s="7"/>
      <c r="J124" s="7"/>
    </row>
    <row r="125" spans="3:10" x14ac:dyDescent="0.45">
      <c r="C125" s="8" t="s">
        <v>156</v>
      </c>
      <c r="D125" s="8"/>
      <c r="E125" s="8"/>
      <c r="F125" s="43"/>
      <c r="G125" s="44"/>
      <c r="H125" s="44"/>
      <c r="I125" s="7"/>
      <c r="J125" s="7"/>
    </row>
    <row r="126" spans="3:10" x14ac:dyDescent="0.45">
      <c r="C126" s="8" t="s">
        <v>157</v>
      </c>
      <c r="D126" s="8"/>
      <c r="E126" s="8"/>
      <c r="F126" s="43"/>
      <c r="G126" s="44"/>
      <c r="H126" s="44"/>
      <c r="I126" s="7"/>
      <c r="J126" s="7"/>
    </row>
    <row r="127" spans="3:10" x14ac:dyDescent="0.45">
      <c r="C127" s="8" t="s">
        <v>158</v>
      </c>
      <c r="D127" s="8"/>
      <c r="E127" s="8"/>
      <c r="F127" s="6"/>
      <c r="G127" s="7"/>
      <c r="H127" s="7"/>
      <c r="I127" s="7"/>
      <c r="J127" s="7"/>
    </row>
    <row r="128" spans="3:10" x14ac:dyDescent="0.45">
      <c r="C128" s="8"/>
      <c r="D128" s="16"/>
      <c r="E128" s="16"/>
      <c r="F128" s="6"/>
      <c r="G128" s="7"/>
      <c r="H128" s="7"/>
      <c r="I128" s="7"/>
      <c r="J128" s="7"/>
    </row>
    <row r="129" spans="3:10" ht="23.25" x14ac:dyDescent="0.45">
      <c r="C129" s="5" t="s">
        <v>159</v>
      </c>
      <c r="F129" s="6"/>
      <c r="G129" s="7"/>
      <c r="H129" s="7"/>
      <c r="I129" s="7"/>
      <c r="J129" s="7"/>
    </row>
    <row r="130" spans="3:10" x14ac:dyDescent="0.45">
      <c r="F130" s="6"/>
      <c r="G130" s="7"/>
      <c r="H130" s="7"/>
      <c r="I130" s="7"/>
      <c r="J130" s="7"/>
    </row>
    <row r="131" spans="3:10" x14ac:dyDescent="0.45">
      <c r="F131" s="6"/>
      <c r="G131" s="7"/>
      <c r="H131" s="7"/>
      <c r="I131" s="7"/>
      <c r="J131" s="7"/>
    </row>
    <row r="132" spans="3:10" x14ac:dyDescent="0.45">
      <c r="F132" s="6"/>
      <c r="G132" s="7"/>
      <c r="H132" s="7"/>
      <c r="I132" s="7"/>
      <c r="J132" s="7"/>
    </row>
    <row r="133" spans="3:10" x14ac:dyDescent="0.45">
      <c r="F133" s="6"/>
      <c r="G133" s="7"/>
      <c r="H133" s="7"/>
      <c r="I133" s="7"/>
      <c r="J133" s="7"/>
    </row>
    <row r="134" spans="3:10" x14ac:dyDescent="0.45">
      <c r="F134" s="6"/>
      <c r="G134" s="7"/>
      <c r="H134" s="7"/>
      <c r="I134" s="7"/>
      <c r="J134" s="7"/>
    </row>
    <row r="135" spans="3:10" x14ac:dyDescent="0.45">
      <c r="F135" s="6"/>
      <c r="G135" s="7"/>
      <c r="H135" s="7"/>
      <c r="I135" s="7"/>
      <c r="J135" s="7"/>
    </row>
    <row r="136" spans="3:10" x14ac:dyDescent="0.45">
      <c r="F136" s="6"/>
      <c r="G136" s="7"/>
      <c r="H136" s="7"/>
      <c r="I136" s="7"/>
      <c r="J136" s="7"/>
    </row>
    <row r="137" spans="3:10" x14ac:dyDescent="0.45">
      <c r="F137" s="6"/>
      <c r="G137" s="7"/>
      <c r="H137" s="7"/>
      <c r="I137" s="7"/>
      <c r="J137" s="7"/>
    </row>
    <row r="138" spans="3:10" x14ac:dyDescent="0.45">
      <c r="F138" s="6"/>
      <c r="G138" s="7"/>
      <c r="H138" s="7"/>
      <c r="I138" s="7"/>
      <c r="J138" s="7"/>
    </row>
    <row r="139" spans="3:10" x14ac:dyDescent="0.45">
      <c r="F139" s="6"/>
      <c r="G139" s="7"/>
      <c r="H139" s="7"/>
      <c r="I139" s="7"/>
      <c r="J139" s="7"/>
    </row>
    <row r="140" spans="3:10" x14ac:dyDescent="0.45">
      <c r="F140" s="6"/>
      <c r="G140" s="7"/>
      <c r="H140" s="7"/>
      <c r="I140" s="7"/>
      <c r="J140" s="7"/>
    </row>
    <row r="141" spans="3:10" x14ac:dyDescent="0.45">
      <c r="F141" s="6"/>
      <c r="G141" s="7"/>
      <c r="H141" s="7"/>
      <c r="I141" s="7"/>
      <c r="J141" s="7"/>
    </row>
    <row r="142" spans="3:10" x14ac:dyDescent="0.45">
      <c r="F142" s="6"/>
      <c r="G142" s="7"/>
      <c r="H142" s="7"/>
      <c r="I142" s="7"/>
      <c r="J142" s="7"/>
    </row>
    <row r="143" spans="3:10" x14ac:dyDescent="0.45">
      <c r="F143" s="6"/>
      <c r="G143" s="7"/>
      <c r="H143" s="7"/>
      <c r="I143" s="7"/>
      <c r="J143" s="7"/>
    </row>
    <row r="144" spans="3:10" x14ac:dyDescent="0.45">
      <c r="F144" s="6"/>
      <c r="G144" s="7"/>
      <c r="H144" s="7"/>
      <c r="I144" s="7"/>
      <c r="J144" s="7"/>
    </row>
    <row r="145" spans="3:10" x14ac:dyDescent="0.45">
      <c r="C145" s="84" t="s">
        <v>160</v>
      </c>
      <c r="D145" s="84"/>
      <c r="E145" s="84"/>
      <c r="F145" s="84"/>
      <c r="G145" s="84"/>
      <c r="H145" s="84"/>
      <c r="I145" s="84"/>
      <c r="J145" s="84"/>
    </row>
    <row r="175" ht="115.5" customHeight="1" x14ac:dyDescent="0.45"/>
  </sheetData>
  <mergeCells count="12">
    <mergeCell ref="C145:J145"/>
    <mergeCell ref="C88:J88"/>
    <mergeCell ref="C89:J89"/>
    <mergeCell ref="C101:I101"/>
    <mergeCell ref="C102:C103"/>
    <mergeCell ref="D102:E102"/>
    <mergeCell ref="G102:I102"/>
    <mergeCell ref="C87:J87"/>
    <mergeCell ref="C3:J3"/>
    <mergeCell ref="D4:J4"/>
    <mergeCell ref="D5:J5"/>
    <mergeCell ref="D6:J6"/>
  </mergeCells>
  <pageMargins left="0.7" right="0.7" top="0.75" bottom="0.75" header="0.3" footer="0.3"/>
  <headerFooter>
    <oddFooter xml:space="preserve">&amp;C_x000D_&amp;1#&amp;"Aptos"&amp;10&amp;K000000  For internal use only 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a87169d-d977-49eb-8535-5e71eca92dd3" xsi:nil="true"/>
    <lcf76f155ced4ddcb4097134ff3c332f xmlns="3815a291-0dc2-4599-80d7-6d019a01f3c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68E1E0B75DEC4C87B6F04205DFC11A" ma:contentTypeVersion="11" ma:contentTypeDescription="Create a new document." ma:contentTypeScope="" ma:versionID="67284d0039eb4a44bd0b69d84bbbbc74">
  <xsd:schema xmlns:xsd="http://www.w3.org/2001/XMLSchema" xmlns:xs="http://www.w3.org/2001/XMLSchema" xmlns:p="http://schemas.microsoft.com/office/2006/metadata/properties" xmlns:ns2="3815a291-0dc2-4599-80d7-6d019a01f3c8" xmlns:ns3="3a87169d-d977-49eb-8535-5e71eca92dd3" targetNamespace="http://schemas.microsoft.com/office/2006/metadata/properties" ma:root="true" ma:fieldsID="a7e155f1afc177afd590b3d70219b585" ns2:_="" ns3:_="">
    <xsd:import namespace="3815a291-0dc2-4599-80d7-6d019a01f3c8"/>
    <xsd:import namespace="3a87169d-d977-49eb-8535-5e71eca92d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15a291-0dc2-4599-80d7-6d019a01f3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87169d-d977-49eb-8535-5e71eca92dd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9e2f36e-275f-4940-8457-d065f70c50a3}" ma:internalName="TaxCatchAll" ma:showField="CatchAllData" ma:web="3a87169d-d977-49eb-8535-5e71eca92d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69FAD6-DE9F-49F7-91FC-96F3E3E7E589}">
  <ds:schemaRefs>
    <ds:schemaRef ds:uri="http://schemas.microsoft.com/office/2006/metadata/properties"/>
    <ds:schemaRef ds:uri="http://schemas.microsoft.com/office/infopath/2007/PartnerControls"/>
    <ds:schemaRef ds:uri="3a87169d-d977-49eb-8535-5e71eca92dd3"/>
    <ds:schemaRef ds:uri="3815a291-0dc2-4599-80d7-6d019a01f3c8"/>
  </ds:schemaRefs>
</ds:datastoreItem>
</file>

<file path=customXml/itemProps2.xml><?xml version="1.0" encoding="utf-8"?>
<ds:datastoreItem xmlns:ds="http://schemas.openxmlformats.org/officeDocument/2006/customXml" ds:itemID="{7078316F-0CE8-4D35-8E3C-11EE0CE259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15a291-0dc2-4599-80d7-6d019a01f3c8"/>
    <ds:schemaRef ds:uri="3a87169d-d977-49eb-8535-5e71eca92d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636112-4000-4A71-8724-72660B97371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CMMAAF_March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Ravi Kiran Upadrasta</dc:creator>
  <cp:keywords/>
  <dc:description/>
  <cp:lastModifiedBy>Varun Mishra</cp:lastModifiedBy>
  <cp:revision/>
  <dcterms:created xsi:type="dcterms:W3CDTF">2025-09-01T05:38:24Z</dcterms:created>
  <dcterms:modified xsi:type="dcterms:W3CDTF">2026-04-09T05:16:10Z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0x010100F668E1E0B75DEC4C87B6F04205DFC11A</vt:lpwstr>
  </property>
  <property fmtid="{D5CDD505-2E9C-101B-9397-08002B2CF9AE}" pid="3" name="MediaServiceImageTags">
    <vt:lpwstr/>
  </property>
  <property fmtid="{D5CDD505-2E9C-101B-9397-08002B2CF9AE}" pid="4" name="MSIP_Label_af1741f6-9e47-426e-a683-937c37d4ebc5_Enabled">
    <vt:lpwstr>true</vt:lpwstr>
  </property>
  <property fmtid="{D5CDD505-2E9C-101B-9397-08002B2CF9AE}" pid="5" name="MSIP_Label_af1741f6-9e47-426e-a683-937c37d4ebc5_SetDate">
    <vt:lpwstr>2025-12-05T11:58:14Z</vt:lpwstr>
  </property>
  <property fmtid="{D5CDD505-2E9C-101B-9397-08002B2CF9AE}" pid="6" name="MSIP_Label_af1741f6-9e47-426e-a683-937c37d4ebc5_Method">
    <vt:lpwstr>Privileged</vt:lpwstr>
  </property>
  <property fmtid="{D5CDD505-2E9C-101B-9397-08002B2CF9AE}" pid="7" name="MSIP_Label_af1741f6-9e47-426e-a683-937c37d4ebc5_Name">
    <vt:lpwstr>af1741f6-9e47-426e-a683-937c37d4ebc5</vt:lpwstr>
  </property>
  <property fmtid="{D5CDD505-2E9C-101B-9397-08002B2CF9AE}" pid="8" name="MSIP_Label_af1741f6-9e47-426e-a683-937c37d4ebc5_SiteId">
    <vt:lpwstr>1e9b61e8-e590-4abc-b1af-24125e330d2a</vt:lpwstr>
  </property>
  <property fmtid="{D5CDD505-2E9C-101B-9397-08002B2CF9AE}" pid="9" name="MSIP_Label_af1741f6-9e47-426e-a683-937c37d4ebc5_ActionId">
    <vt:lpwstr>3d1a04ef-6964-4dde-a45c-00ba8788eb7d</vt:lpwstr>
  </property>
  <property fmtid="{D5CDD505-2E9C-101B-9397-08002B2CF9AE}" pid="10" name="MSIP_Label_af1741f6-9e47-426e-a683-937c37d4ebc5_ContentBits">
    <vt:lpwstr>3</vt:lpwstr>
  </property>
  <property fmtid="{D5CDD505-2E9C-101B-9397-08002B2CF9AE}" pid="11" name="MSIP_Label_af1741f6-9e47-426e-a683-937c37d4ebc5_Tag">
    <vt:lpwstr>10, 0, 1, 1</vt:lpwstr>
  </property>
</Properties>
</file>