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unMishra\Downloads\"/>
    </mc:Choice>
  </mc:AlternateContent>
  <xr:revisionPtr revIDLastSave="0" documentId="13_ncr:1_{7A98F08A-C319-4D0D-9119-89DC38A69856}" xr6:coauthVersionLast="47" xr6:coauthVersionMax="47" xr10:uidLastSave="{00000000-0000-0000-0000-000000000000}"/>
  <bookViews>
    <workbookView xWindow="-135" yWindow="-135" windowWidth="38670" windowHeight="21150" activeTab="3" xr2:uid="{F95BFC54-A959-4B35-BADC-13FA1DBD0BC5}"/>
  </bookViews>
  <sheets>
    <sheet name="Index" sheetId="1" r:id="rId1"/>
    <sheet name="CMARB" sheetId="2" r:id="rId2"/>
    <sheet name="CMFLEXI" sheetId="3" r:id="rId3"/>
    <sheet name="CMLIQ" sheetId="4" r:id="rId4"/>
    <sheet name="CMMAAF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5" l="1"/>
  <c r="H81" i="5" s="1"/>
  <c r="G73" i="5"/>
  <c r="G81" i="5" s="1"/>
  <c r="H65" i="5"/>
  <c r="G65" i="5"/>
  <c r="H45" i="5"/>
  <c r="G45" i="5"/>
  <c r="D198" i="2" l="1"/>
  <c r="H108" i="2"/>
  <c r="H119" i="2" s="1"/>
  <c r="G108" i="2"/>
  <c r="H107" i="2"/>
  <c r="G107" i="2"/>
  <c r="H59" i="2"/>
  <c r="G59" i="2"/>
  <c r="G119" i="2" s="1"/>
  <c r="H56" i="2"/>
  <c r="G56" i="2"/>
</calcChain>
</file>

<file path=xl/sharedStrings.xml><?xml version="1.0" encoding="utf-8"?>
<sst xmlns="http://schemas.openxmlformats.org/spreadsheetml/2006/main" count="1733" uniqueCount="539">
  <si>
    <t>Sr No.</t>
  </si>
  <si>
    <t>Short Name</t>
  </si>
  <si>
    <t>Scheme Name</t>
  </si>
  <si>
    <t>CMARB</t>
  </si>
  <si>
    <t>CAPITALMIND ARBITRAGE FUND</t>
  </si>
  <si>
    <t>CMFLEXI</t>
  </si>
  <si>
    <t>CAPITALMIND FLEXI CAP FUND</t>
  </si>
  <si>
    <t>CMLIQ</t>
  </si>
  <si>
    <t>CAPITALMIND LIQUID FUND</t>
  </si>
  <si>
    <t>CMMAAF</t>
  </si>
  <si>
    <t>CAPITALMIND MULTI ASSET ALLOCATION FUND</t>
  </si>
  <si>
    <t>Capitalmind Mutual Fund</t>
  </si>
  <si>
    <t>SCHEME NAME :</t>
  </si>
  <si>
    <t xml:space="preserve">Capitalmind Arbitrage Fund
(An open-ended scheme investing in arbitrage opportunities) </t>
  </si>
  <si>
    <t>INCEPTION  DATE :</t>
  </si>
  <si>
    <t>March 16, 2026</t>
  </si>
  <si>
    <t xml:space="preserve">HALF YEARLY PORTFOLIO STATEMENT AS ON : </t>
  </si>
  <si>
    <t>March 31, 2026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</si>
  <si>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</si>
  <si>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</si>
  <si>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</si>
  <si>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</si>
  <si>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</si>
  <si>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</si>
  <si>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</si>
  <si>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</si>
  <si>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</si>
  <si>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</si>
  <si>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HDFC Bank Limited</t>
  </si>
  <si>
    <t>INE040A01034</t>
  </si>
  <si>
    <t>Banks</t>
  </si>
  <si>
    <t>NMDC Limited</t>
  </si>
  <si>
    <t>INE584A01023</t>
  </si>
  <si>
    <t>Minerals &amp; Mining</t>
  </si>
  <si>
    <t>Eicher Motors Limited</t>
  </si>
  <si>
    <t>INE066A01021</t>
  </si>
  <si>
    <t>Automobiles</t>
  </si>
  <si>
    <t>The Federal Bank Limited</t>
  </si>
  <si>
    <t>INE171A01029</t>
  </si>
  <si>
    <t>Larsen &amp; Toubro Limited</t>
  </si>
  <si>
    <t>INE018A01030</t>
  </si>
  <si>
    <t>Construction</t>
  </si>
  <si>
    <t>Aditya Birla Capital Limited</t>
  </si>
  <si>
    <t>INE674K01013</t>
  </si>
  <si>
    <t>Finance</t>
  </si>
  <si>
    <t>Bharti Airtel Limited</t>
  </si>
  <si>
    <t>INE397D01024</t>
  </si>
  <si>
    <t>Telecom - Services</t>
  </si>
  <si>
    <t>Canara Bank</t>
  </si>
  <si>
    <t>INE476A01022</t>
  </si>
  <si>
    <t>Adani Ports and Special Economic Zone Limited</t>
  </si>
  <si>
    <t>INE742F01042</t>
  </si>
  <si>
    <t>Transport Infrastructure</t>
  </si>
  <si>
    <t>Vodafone Idea Limited</t>
  </si>
  <si>
    <t>INE669E01016</t>
  </si>
  <si>
    <t>Lodha Developers Limited</t>
  </si>
  <si>
    <t>INE670K01029</t>
  </si>
  <si>
    <t>Realty</t>
  </si>
  <si>
    <t>Manappuram Finance Limited</t>
  </si>
  <si>
    <t>INE522D01027</t>
  </si>
  <si>
    <t>Bank of Baroda</t>
  </si>
  <si>
    <t>INE028A01039</t>
  </si>
  <si>
    <t>National Aluminium Company Limited</t>
  </si>
  <si>
    <t>INE139A01034</t>
  </si>
  <si>
    <t>Non - Ferrous Metals</t>
  </si>
  <si>
    <t>Shriram Finance Limited</t>
  </si>
  <si>
    <t>INE721A01047</t>
  </si>
  <si>
    <t>RBL Bank Limited</t>
  </si>
  <si>
    <t>INE976G01028</t>
  </si>
  <si>
    <t>Kalyan Jewellers India Limited</t>
  </si>
  <si>
    <t>INE303R01014</t>
  </si>
  <si>
    <t>Consumer Durables</t>
  </si>
  <si>
    <t>Hindustan Zinc Limited</t>
  </si>
  <si>
    <t>INE267A01025</t>
  </si>
  <si>
    <t>United Spirits Limited</t>
  </si>
  <si>
    <t>INE854D01024</t>
  </si>
  <si>
    <t>Beverages</t>
  </si>
  <si>
    <t>Bharat Electronics Limited</t>
  </si>
  <si>
    <t>INE263A01024</t>
  </si>
  <si>
    <t>Aerospace &amp; Defense</t>
  </si>
  <si>
    <t>State Bank of India</t>
  </si>
  <si>
    <t>INE062A01020</t>
  </si>
  <si>
    <t>Titan Company Limited</t>
  </si>
  <si>
    <t>INE280A01028</t>
  </si>
  <si>
    <t>Fortis Healthcare Limited</t>
  </si>
  <si>
    <t>INE061F01013</t>
  </si>
  <si>
    <t>Healthcare Services</t>
  </si>
  <si>
    <t>Bajaj Finance Limited</t>
  </si>
  <si>
    <t>INE296A01032</t>
  </si>
  <si>
    <t>Cholamandalam Investment and Finance Company Ltd</t>
  </si>
  <si>
    <t>INE121A01024</t>
  </si>
  <si>
    <t>Tata Consumer Products Limited</t>
  </si>
  <si>
    <t>INE192A01025</t>
  </si>
  <si>
    <t>Agricultural Food &amp; other Products</t>
  </si>
  <si>
    <t>Coforge Limited</t>
  </si>
  <si>
    <t>INE591G01025</t>
  </si>
  <si>
    <t>IT - Software</t>
  </si>
  <si>
    <t>Punjab National Bank</t>
  </si>
  <si>
    <t>INE160A01022</t>
  </si>
  <si>
    <t>Multi Commodity Exchange of India Limited</t>
  </si>
  <si>
    <t>INE745G01043</t>
  </si>
  <si>
    <t>Capital Markets</t>
  </si>
  <si>
    <t>LIC Housing Finance Limited</t>
  </si>
  <si>
    <t>INE115A01026</t>
  </si>
  <si>
    <t>Cipla Limited</t>
  </si>
  <si>
    <t>INE059A01026</t>
  </si>
  <si>
    <t>Pharmaceuticals &amp; Biotechnology</t>
  </si>
  <si>
    <t>HDFC Life Insurance Company Limited</t>
  </si>
  <si>
    <t>INE795G01014</t>
  </si>
  <si>
    <t>Insurance</t>
  </si>
  <si>
    <t>Sun Pharmaceutical Industries Limited</t>
  </si>
  <si>
    <t>INE044A01036</t>
  </si>
  <si>
    <t>Dabur India Limited</t>
  </si>
  <si>
    <t>INE016A01026</t>
  </si>
  <si>
    <t>Personal Products</t>
  </si>
  <si>
    <t>Bandhan Bank Limited</t>
  </si>
  <si>
    <t>INE545U01014</t>
  </si>
  <si>
    <t>Apollo Hospitals Enterprise Limited</t>
  </si>
  <si>
    <t>INE437A01024</t>
  </si>
  <si>
    <t>ICICI Bank Limited</t>
  </si>
  <si>
    <t>INE090A01021</t>
  </si>
  <si>
    <t>Godrej Properties Limited</t>
  </si>
  <si>
    <t>INE484J01027</t>
  </si>
  <si>
    <t>Crompton Greaves Consumer Electricals Limited</t>
  </si>
  <si>
    <t>INE299U01018</t>
  </si>
  <si>
    <t>Axis Bank Limited</t>
  </si>
  <si>
    <t>INE238A01034</t>
  </si>
  <si>
    <t>Grasim Industries Limited</t>
  </si>
  <si>
    <t>INE047A01021</t>
  </si>
  <si>
    <t>Cement &amp; Cement Products</t>
  </si>
  <si>
    <t>Power Grid Corporation of India Limited</t>
  </si>
  <si>
    <t>INE752E01010</t>
  </si>
  <si>
    <t>Power</t>
  </si>
  <si>
    <t>Prestige Estates Projects Limited</t>
  </si>
  <si>
    <t>INE811K01011</t>
  </si>
  <si>
    <t>Indian Energy Exchange Limited</t>
  </si>
  <si>
    <t>INE022Q01020</t>
  </si>
  <si>
    <t>DLF Limited</t>
  </si>
  <si>
    <t>INE271C01023</t>
  </si>
  <si>
    <t>Sub Total</t>
  </si>
  <si>
    <t>(b) Unlisted</t>
  </si>
  <si>
    <t>NIL</t>
  </si>
  <si>
    <t>Total</t>
  </si>
  <si>
    <t>Derivatives</t>
  </si>
  <si>
    <t>Index / Stock Futures</t>
  </si>
  <si>
    <t>DLF Limited April 2026 Future</t>
  </si>
  <si>
    <t>Indian Energy Exchange Limited April 2026 Future</t>
  </si>
  <si>
    <t>Prestige Estates Projects Limited April 2026 Future</t>
  </si>
  <si>
    <t>Power Grid Corporation of India Limited April 2026 Future</t>
  </si>
  <si>
    <t>Grasim Industries Limited April 2026 Future</t>
  </si>
  <si>
    <t>Axis Bank Limited April 2026 Future</t>
  </si>
  <si>
    <t>Crompton Greaves Consumer Electricals Limited April 2026 Future</t>
  </si>
  <si>
    <t>Godrej Properties Limited April 2026 Future</t>
  </si>
  <si>
    <t>ICICI Bank Limited April 2026 Future</t>
  </si>
  <si>
    <t>Apollo Hospitals Enterprise Limited April 2026 Future</t>
  </si>
  <si>
    <t>Bandhan Bank Limited April 2026 Future</t>
  </si>
  <si>
    <t>Dabur India Limited April 2026 Future</t>
  </si>
  <si>
    <t>Sun Pharmaceutical Industries Limited April 2026 Future</t>
  </si>
  <si>
    <t>HDFC Life Insurance Company Limited April 2026 Future</t>
  </si>
  <si>
    <t>Cipla Limited April 2026 Future</t>
  </si>
  <si>
    <t>LIC Housing Finance Limited April 2026 Future</t>
  </si>
  <si>
    <t>Multi Commodity Exchange of India Limited April 2026 Future</t>
  </si>
  <si>
    <t>Punjab National Bank April 2026 Future</t>
  </si>
  <si>
    <t>Coforge Limited April 2026 Future</t>
  </si>
  <si>
    <t>Tata Consumer Products Limited April 2026 Future</t>
  </si>
  <si>
    <t>Cholamandalam Investment and Finance Company Ltd April 2026 Future</t>
  </si>
  <si>
    <t>Bajaj Finance Limited April 2026 Future</t>
  </si>
  <si>
    <t>Fortis Healthcare Limited April 2026 Future</t>
  </si>
  <si>
    <t>Titan Company Limited April 2026 Future</t>
  </si>
  <si>
    <t>State Bank of India April 2026 Future</t>
  </si>
  <si>
    <t>Bharat Electronics Limited April 2026 Future</t>
  </si>
  <si>
    <t>United Spirits Limited April 2026 Future</t>
  </si>
  <si>
    <t>Hindustan Zinc Limited April 2026 Future</t>
  </si>
  <si>
    <t>Kalyan Jewellers India Limited April 2026 Future</t>
  </si>
  <si>
    <t>RBL Bank Limited April 2026 Future</t>
  </si>
  <si>
    <t>Shriram Finance Limited April 2026 Future</t>
  </si>
  <si>
    <t>National Aluminium Company Limited April 2026 Future</t>
  </si>
  <si>
    <t>Bank of Baroda April 2026 Future</t>
  </si>
  <si>
    <t>Manappuram Finance Limited April 2026 Future</t>
  </si>
  <si>
    <t>Lodha Developers Limited April 2026 Future</t>
  </si>
  <si>
    <t>Vodafone Idea Limited April 2026 Future</t>
  </si>
  <si>
    <t>Adani Ports and Special Economic Zone Limited April 2026 Future</t>
  </si>
  <si>
    <t>Canara Bank April 2026 Future</t>
  </si>
  <si>
    <t>Bharti Airtel Limited April 2026 Future</t>
  </si>
  <si>
    <t>Aditya Birla Capital Limited April 2026 Future</t>
  </si>
  <si>
    <t>Larsen &amp; Toubro Limited April 2026 Future</t>
  </si>
  <si>
    <t>The Federal Bank Limited April 2026 Future</t>
  </si>
  <si>
    <t>Eicher Motors Limited April 2026 Future</t>
  </si>
  <si>
    <t>NMDC Limited April 2026 Future</t>
  </si>
  <si>
    <t>HDFC Bank Limited April 2026 Future</t>
  </si>
  <si>
    <t>Money Market Instruments</t>
  </si>
  <si>
    <t>Treasury Bill</t>
  </si>
  <si>
    <t>182 Days Tbill (MD 11/06/2026)</t>
  </si>
  <si>
    <t>IN002025Y370</t>
  </si>
  <si>
    <t>Sovereign</t>
  </si>
  <si>
    <t>Reverse Repo / TREPS</t>
  </si>
  <si>
    <t>Clearing Corporation of India Ltd</t>
  </si>
  <si>
    <t>Net Receivables / (Payables)</t>
  </si>
  <si>
    <t>GRAND TOTAL</t>
  </si>
  <si>
    <t>Notes &amp; Symbols :-</t>
  </si>
  <si>
    <t>** Thinly Traded Securities/Non Traded Securities</t>
  </si>
  <si>
    <t>#  Unlisted Security</t>
  </si>
  <si>
    <t>**#  Both Thinly Traded Securities/Non Traded Securities and Unlisted securities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</si>
  <si>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</si>
  <si>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</si>
  <si>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Notes:</t>
  </si>
  <si>
    <t>1. There is no security which is in default beyond its maturity / Interest payment date.</t>
  </si>
  <si>
    <t>2. Aggregate value of illiquid equity shares of the fund amounts to Rs. Nil and their percentage to Net Asset value is Nil</t>
  </si>
  <si>
    <t>3. NAV at the beginning  of the period</t>
  </si>
  <si>
    <t xml:space="preserve">            CAPITALMIND ARBITRAGE FUND - Direct Plan - Growth Option</t>
  </si>
  <si>
    <t xml:space="preserve">            CAPITALMIND ARBITRAGE FUND - Regular Plan - Growth Option</t>
  </si>
  <si>
    <t xml:space="preserve">            CAPITALMIND ARBITRAGE FUND - Regular Plan IDCW</t>
  </si>
  <si>
    <t xml:space="preserve">            CAPITALMIND ARBITRAGE FUND - Direct Plan IDCW</t>
  </si>
  <si>
    <t xml:space="preserve">     NAV at the end of the period</t>
  </si>
  <si>
    <t>4. No dividend declared during the month ended March 31, 2026</t>
  </si>
  <si>
    <t>5. Total Market value of investments in Foreign Securities /American Depository Receipts/Global Depository Receipts as at March 31, 2026 is Rs. Nil.</t>
  </si>
  <si>
    <t>6. Exposure to derivative instrument at the end of the month is (value in Lacs)</t>
  </si>
  <si>
    <t>A. Hedging positions through futures as on March 31, 2026</t>
  </si>
  <si>
    <t>Underlying</t>
  </si>
  <si>
    <t>Long/ short</t>
  </si>
  <si>
    <t>Futures price when purchased</t>
  </si>
  <si>
    <t>Current price of the contract</t>
  </si>
  <si>
    <t>Margin maintained in Rs. Lakhs</t>
  </si>
  <si>
    <t>Aditya Birla Capital Limited April, 2026 FUTURE</t>
  </si>
  <si>
    <t>Short</t>
  </si>
  <si>
    <t>Apollo Hospitals Enterprise Limited April, 2026 FUTURE</t>
  </si>
  <si>
    <t>Vodafone Idea Limited April, 2026 FUTURE</t>
  </si>
  <si>
    <t>Bajaj Finance Limited April, 2026 FUTURE</t>
  </si>
  <si>
    <t>Bandhan Bank Limited April, 2026 FUTURE</t>
  </si>
  <si>
    <t>Bharat Electronics Limited April, 2026 FUTURE</t>
  </si>
  <si>
    <t>Bank of Baroda April, 2026 FUTURE</t>
  </si>
  <si>
    <t>Bharti Airtel Limited April, 2026 FUTURE</t>
  </si>
  <si>
    <t>Canara Bank April, 2026 FUTURE</t>
  </si>
  <si>
    <t>Crompton Greaves Consumer Electricals Limited April, 2026 FUTURE</t>
  </si>
  <si>
    <t>Cholamandalam Investment and Finance Company Ltd April, 2026 FUTURE</t>
  </si>
  <si>
    <t>Cipla Limited April, 2026 FUTURE</t>
  </si>
  <si>
    <t>Dabur India Limited April, 2026 FUTURE</t>
  </si>
  <si>
    <t>DLF Limited April, 2026 FUTURE</t>
  </si>
  <si>
    <t>Eicher Motors Limited April, 2026 FUTURE</t>
  </si>
  <si>
    <t>The Federal Bank Limited April, 2026 FUTURE</t>
  </si>
  <si>
    <t>Fortis Healthcare Limited April, 2026 FUTURE</t>
  </si>
  <si>
    <t>Godrej Properties Limited April, 2026 FUTURE</t>
  </si>
  <si>
    <t>Grasim Industries Limited April, 2026 FUTURE</t>
  </si>
  <si>
    <t>HDFC Bank Limited April, 2026 FUTURE</t>
  </si>
  <si>
    <t>HDFC Life Insurance Company Limited April, 2026 FUTURE</t>
  </si>
  <si>
    <t>Hindustan Zinc Limited April, 2026 FUTURE</t>
  </si>
  <si>
    <t>ICICI Bank Limited April, 2026 FUTURE</t>
  </si>
  <si>
    <t>Indian Energy Exchange Limited April, 2026 FUTURE</t>
  </si>
  <si>
    <t>Kalyan Jewellers India Limited April, 2026 FUTURE</t>
  </si>
  <si>
    <t>Larsen &amp; Toubro Limited April, 2026 FUTURE</t>
  </si>
  <si>
    <t>LIC Housing Finance Limited April, 2026 FUTURE</t>
  </si>
  <si>
    <t>Lodha Developers Limited April, 2026 FUTURE</t>
  </si>
  <si>
    <t>Multi Commodity Exchange of India Limited April, 2026 FUTURE</t>
  </si>
  <si>
    <t>United Spirits Limited April, 2026 FUTURE</t>
  </si>
  <si>
    <t>Manappuram Finance Limited April, 2026 FUTURE</t>
  </si>
  <si>
    <t>Adani Ports and Special Economic Zone Limited April, 2026 FUTURE</t>
  </si>
  <si>
    <t>National Aluminium Company Limited April, 2026 FUTURE</t>
  </si>
  <si>
    <t>Coforge Limited April, 2026 FUTURE</t>
  </si>
  <si>
    <t>NMDC Limited April, 2026 FUTURE</t>
  </si>
  <si>
    <t>Power Grid Corporation of India Limited April, 2026 FUTURE</t>
  </si>
  <si>
    <t>Prestige Estates Projects Limited April, 2026 FUTURE</t>
  </si>
  <si>
    <t>Punjab National Bank April, 2026 FUTURE</t>
  </si>
  <si>
    <t>RBL Bank Limited April, 2026 FUTURE</t>
  </si>
  <si>
    <t>State Bank of India April, 2026 FUTURE</t>
  </si>
  <si>
    <t>Shriram Finance Limited April, 2026 FUTURE</t>
  </si>
  <si>
    <t>Sun Pharmaceutical Industries Limited April, 2026 FUTURE</t>
  </si>
  <si>
    <t>Tata Consumer Products Limited April, 2026 FUTURE</t>
  </si>
  <si>
    <t>Titan Company Limited April, 2026 FUTURE</t>
  </si>
  <si>
    <t>Axis Bank Limited April, 2026 FUTURE</t>
  </si>
  <si>
    <t xml:space="preserve">Total percentage of existing assets hedged through futures: </t>
  </si>
  <si>
    <t>For the period ended March 31, 2026, following details specified for hedging transactions through futures which have been squared off/ expired:</t>
  </si>
  <si>
    <t xml:space="preserve">Total number of contracts where futures were bought: </t>
  </si>
  <si>
    <t xml:space="preserve">Total number of contracts where futures were sold: </t>
  </si>
  <si>
    <t xml:space="preserve">Gross notional value of contracts where futures were bought: </t>
  </si>
  <si>
    <t>Gross notional value of contracts where futures were Sold:</t>
  </si>
  <si>
    <t>Net profit/ (loss) value on all contracts combined:</t>
  </si>
  <si>
    <t>B. Other than hedging positions through futures as on March 31, 2026</t>
  </si>
  <si>
    <t xml:space="preserve">Total exposure due to futures (non hedging positions) as a percentage of net assets: </t>
  </si>
  <si>
    <t xml:space="preserve">For the period ended March 31, 2026, following details specified for non-hedging transactions through futures which have been squared off/ expired: </t>
  </si>
  <si>
    <t xml:space="preserve">Gross notional value of contracts where futures were sold: </t>
  </si>
  <si>
    <t xml:space="preserve">Net profit/ (loss) value on all contracts combined: </t>
  </si>
  <si>
    <t>C. Hedging positions through put options as on March 31, 2026</t>
  </si>
  <si>
    <t>Nil</t>
  </si>
  <si>
    <t xml:space="preserve">Total percentage of existing assets hedged through put options: </t>
  </si>
  <si>
    <t xml:space="preserve">For the period ended March 31, 2026, following details specified for hedging transactions through put options which have already been exercised/ expired: </t>
  </si>
  <si>
    <t xml:space="preserve">Total number of contracts entered into: </t>
  </si>
  <si>
    <t xml:space="preserve">Gross notional value of contracts: </t>
  </si>
  <si>
    <t xml:space="preserve">Net profit/ (loss) on all contracts (premium paid treated as (loss)): </t>
  </si>
  <si>
    <t>D. Hedging positions through call options as on March 31, 2026</t>
  </si>
  <si>
    <t>Total percentage of existing assets hedged through put options:</t>
  </si>
  <si>
    <t>E. Other than hedging positions through options as on March 31, 2026</t>
  </si>
  <si>
    <t>Call/ put</t>
  </si>
  <si>
    <t>Number of contracts</t>
  </si>
  <si>
    <t>Option price when purchased</t>
  </si>
  <si>
    <t>Current price</t>
  </si>
  <si>
    <t xml:space="preserve">Total exposure through options (non hedging positions)  as a percentage of net assets: </t>
  </si>
  <si>
    <t xml:space="preserve">For the period ended March 31, 2026, following details specified for non-hedging transactions through options which have already been exercised/ expired: </t>
  </si>
  <si>
    <t>Net profit/ (loss) on all contracts (premium paid treated as (loss)):</t>
  </si>
  <si>
    <t>F. Hedging positions through swaps as on March 31, 2026 - Nil</t>
  </si>
  <si>
    <t>7. Investment in short term deposit at the end of the Month</t>
  </si>
  <si>
    <t>8. Portfolio Turnover Ratio</t>
  </si>
  <si>
    <t>0.76 Times</t>
  </si>
  <si>
    <t>9. The details of repo transactions of the scheme in corporate debt securities other than margin money placed with bank</t>
  </si>
  <si>
    <t>10. Total Exposure to illiquid securities</t>
  </si>
  <si>
    <t>11. Instances of fair valuation of Securities or Deviation in valuation from what is provided by valuation agencies</t>
  </si>
  <si>
    <t xml:space="preserve">12. Bonus declared during the period ended March 31, 2026 </t>
  </si>
  <si>
    <t>13. Deviation in the mandated asset allocation pursuant to SEBI Circular SEBI/HO/IMD/IMD-PoD-1/P/CIR/2024/90 dated June 27, 2024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</si>
  <si>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</si>
  <si>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</si>
  <si>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Capitalmind Flexi Cap Fund
(An open-ended dynamic equity scheme investing across large cap, mid cap &amp; small cap stocks)</t>
  </si>
  <si>
    <t>August 04, 2025</t>
  </si>
  <si>
    <t>HALF YEARLY PORTFOLIO STATEMENT AS ON :</t>
  </si>
  <si>
    <t/>
  </si>
  <si>
    <t>Torrent Pharmaceuticals Limited</t>
  </si>
  <si>
    <t>INE685A01028</t>
  </si>
  <si>
    <t>Coal India Limited</t>
  </si>
  <si>
    <t>INE522F01014</t>
  </si>
  <si>
    <t>Consumable Fuels</t>
  </si>
  <si>
    <t>Vedanta Limited</t>
  </si>
  <si>
    <t>INE205A01025</t>
  </si>
  <si>
    <t>Diversified Metals</t>
  </si>
  <si>
    <t>Ashok Leyland Limited</t>
  </si>
  <si>
    <t>INE208A01029</t>
  </si>
  <si>
    <t>Agricultural, Commercial &amp; Construction Vehicles</t>
  </si>
  <si>
    <t>Hindalco Industries Limited</t>
  </si>
  <si>
    <t>INE038A01020</t>
  </si>
  <si>
    <t>The Great Eastern Shipping Company Limited</t>
  </si>
  <si>
    <t>INE017A01032</t>
  </si>
  <si>
    <t>Transport Services</t>
  </si>
  <si>
    <t>Muthoot Finance Limited</t>
  </si>
  <si>
    <t>INE414G01012</t>
  </si>
  <si>
    <t>Cummins India Limited</t>
  </si>
  <si>
    <t>INE298A01020</t>
  </si>
  <si>
    <t>Industrial Products</t>
  </si>
  <si>
    <t>Indian Bank</t>
  </si>
  <si>
    <t>INE562A01011</t>
  </si>
  <si>
    <t>Hero MotoCorp Limited</t>
  </si>
  <si>
    <t>INE158A01026</t>
  </si>
  <si>
    <t>JB Chemicals &amp; Pharmaceuticals Limited</t>
  </si>
  <si>
    <t>INE572A01036</t>
  </si>
  <si>
    <t>TVS Motor Company Limited</t>
  </si>
  <si>
    <t>INE494B01023</t>
  </si>
  <si>
    <t>Reliance Industries Limited</t>
  </si>
  <si>
    <t>INE002A01018</t>
  </si>
  <si>
    <t>Petroleum Products</t>
  </si>
  <si>
    <t>NTPC Limited</t>
  </si>
  <si>
    <t>INE733E01010</t>
  </si>
  <si>
    <t>Indus Towers Limited</t>
  </si>
  <si>
    <t>INE121J01017</t>
  </si>
  <si>
    <t>Oil &amp; Natural Gas Corporation Limited</t>
  </si>
  <si>
    <t>INE213A01029</t>
  </si>
  <si>
    <t>Oil</t>
  </si>
  <si>
    <t>Karur Vysya Bank Limited</t>
  </si>
  <si>
    <t>INE036D01028</t>
  </si>
  <si>
    <t>APL Apollo Tubes Limited</t>
  </si>
  <si>
    <t>INE702C01027</t>
  </si>
  <si>
    <t>Lupin Limited</t>
  </si>
  <si>
    <t>INE326A01037</t>
  </si>
  <si>
    <t>Glenmark Pharmaceuticals Limited</t>
  </si>
  <si>
    <t>INE935A01035</t>
  </si>
  <si>
    <t>Bharat Forge Limited</t>
  </si>
  <si>
    <t>INE465A01025</t>
  </si>
  <si>
    <t>Auto Components</t>
  </si>
  <si>
    <t>AU Small Finance Bank Limited</t>
  </si>
  <si>
    <t>INE949L01017</t>
  </si>
  <si>
    <t>L&amp;T Finance Limited</t>
  </si>
  <si>
    <t>INE498L01015</t>
  </si>
  <si>
    <t>(b) Reits</t>
  </si>
  <si>
    <t>Embassy Office Parks REIT</t>
  </si>
  <si>
    <t>INE041025011</t>
  </si>
  <si>
    <t>(c) Unlisted</t>
  </si>
  <si>
    <t>Debt Instruments</t>
  </si>
  <si>
    <t>(a) Listed / awaiting listing on Stock Exchange</t>
  </si>
  <si>
    <t>7.8% REC Limited (30/05/2026)</t>
  </si>
  <si>
    <t>INE020B08ES7</t>
  </si>
  <si>
    <t>ICRA AAA</t>
  </si>
  <si>
    <t>6.59% Summit Digitel Infrastructure Limited (16/06/2026) **</t>
  </si>
  <si>
    <t>INE507T07062</t>
  </si>
  <si>
    <t>CRISIL AAA</t>
  </si>
  <si>
    <t>(b) Privately placed / Unlisted</t>
  </si>
  <si>
    <t>Certificate of Deposit</t>
  </si>
  <si>
    <t>Indian Bank (05/06/2026) ** #</t>
  </si>
  <si>
    <t>INE562A16PZ4</t>
  </si>
  <si>
    <t>CRISIL A1+</t>
  </si>
  <si>
    <t>Bank of Baroda (05/06/2026) #</t>
  </si>
  <si>
    <t>INE028A16KR4</t>
  </si>
  <si>
    <t>CARE A1+</t>
  </si>
  <si>
    <t>Export Import Bank of India (11/06/2026) ** #</t>
  </si>
  <si>
    <t>INE514E16CM3</t>
  </si>
  <si>
    <t>Commercial Paper</t>
  </si>
  <si>
    <t>HSBC InvestDirect Financial Services (India) Limited (08/06/2026) **</t>
  </si>
  <si>
    <t>INE790I14GZ8</t>
  </si>
  <si>
    <t>Embassy Office Parks REIT (16/06/2026) **</t>
  </si>
  <si>
    <t>INE041014072</t>
  </si>
  <si>
    <t>364 Days Tbill (MD 12/11/2026)</t>
  </si>
  <si>
    <t>IN002025Z336</t>
  </si>
  <si>
    <t>Others</t>
  </si>
  <si>
    <t>Mutual Fund Units</t>
  </si>
  <si>
    <t>Capitalmind Liquid Fund - Direct-Growth</t>
  </si>
  <si>
    <t>INF226401034</t>
  </si>
  <si>
    <t>AMC Repo Clearing Limited</t>
  </si>
  <si>
    <t>**# Both Thinly Traded Securities/Non Traded Securities and Unlisted securities</t>
  </si>
  <si>
    <t xml:space="preserve">             CAPITALMIND FLEXI CAP FUND - Regular Plan - Growth Option</t>
  </si>
  <si>
    <t xml:space="preserve">             CAPITALMIND FLEXI CAP FUND - Direct Plan - Growth Option</t>
  </si>
  <si>
    <t>Total percentage of existing assets hedged through futures: - Nil</t>
  </si>
  <si>
    <t>Total number of contracts where futures were bought: 610</t>
  </si>
  <si>
    <t>Total number of contracts where futures were sold: 550</t>
  </si>
  <si>
    <t>Gross notional value of contracts where futures were bought: 4348.18 lacs</t>
  </si>
  <si>
    <t>Gross notional value of contracts where futures were sold: 3874.04 lacs</t>
  </si>
  <si>
    <t>Net profit/ (loss) value on all contracts combined: -474.14 lacs</t>
  </si>
  <si>
    <t>Total exposure due to futures (non hedging positions) as a percentage of net assets: Nil</t>
  </si>
  <si>
    <t>For the period ended March 31, 2026, following details specified for non-hedging transactions through futures which have been squared off/ expired:</t>
  </si>
  <si>
    <t>Total number of contracts where futures were bought: 41</t>
  </si>
  <si>
    <t>Total number of contracts where futures were sold: 41</t>
  </si>
  <si>
    <t>Gross notional value of contracts where futures were bought: 336.58 lacs</t>
  </si>
  <si>
    <t>Gross notional value of contracts where futures were sold: 337.16 Lacs</t>
  </si>
  <si>
    <t>Net profit/ (loss) value on all contracts combined: 0.58 lacs</t>
  </si>
  <si>
    <t>Total percentage of existing assets hedged through put options: Nil</t>
  </si>
  <si>
    <t>For the period ended March 31, 2026, following details specified for hedging transactions through put options which have already been exercised/ expired: Nil</t>
  </si>
  <si>
    <t>Total number of contracts entered into: Nil</t>
  </si>
  <si>
    <t>Gross notional value of contracts: Rs. Nil</t>
  </si>
  <si>
    <t>Net profit/ (loss) on all contracts (premium paid treated as (loss)): Rs. Nil</t>
  </si>
  <si>
    <t>Gross notional value of contracts: Nil</t>
  </si>
  <si>
    <t>Net profit/ (loss) on all contracts (premium paid treated as (loss)): Nil</t>
  </si>
  <si>
    <t>Total exposure through options (non hedging positions)  as a percentage of net assets: Nil</t>
  </si>
  <si>
    <t>For the period ended March 31, 2026, following details specified for non-hedging transactions through options which have already been exercised/ expired: Nil</t>
  </si>
  <si>
    <t>1.30 Times</t>
  </si>
  <si>
    <t>Product Labelling: #</t>
  </si>
  <si>
    <t># 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</t>
  </si>
  <si>
    <t>Capitalmind Liquid Fund
(An open-ended Liquid scheme. A relatively low-interest rate risk and relatively low credit risk fund)</t>
  </si>
  <si>
    <t>INCEPTION DATE :</t>
  </si>
  <si>
    <t>November 28, 2025</t>
  </si>
  <si>
    <t>Rating</t>
  </si>
  <si>
    <t>8.1% Bajaj Finance Limited (22/05/2026) **</t>
  </si>
  <si>
    <t>INE296A07TA3</t>
  </si>
  <si>
    <t>7.6% IndiGrid Infrastructure Trust (06/05/2026) **</t>
  </si>
  <si>
    <t>INE219X07207</t>
  </si>
  <si>
    <t>Union Bank of India (26/05/2026) ** #</t>
  </si>
  <si>
    <t>INE692A16KG0</t>
  </si>
  <si>
    <t>ICRA A1+</t>
  </si>
  <si>
    <t>HDFC Bank Limited (12/06/2026)  #</t>
  </si>
  <si>
    <t>INE040A16HP9</t>
  </si>
  <si>
    <t>ICICI Home Finance Company Limited (12/05/2026) **</t>
  </si>
  <si>
    <t>INE071G14HK7</t>
  </si>
  <si>
    <t>Aditya Birla Real Estate Limited (12/05/2026) **</t>
  </si>
  <si>
    <t>INE055A14KL5</t>
  </si>
  <si>
    <t>Sharekhan Limited (10/06/2026) **</t>
  </si>
  <si>
    <t>INE211H14AO4</t>
  </si>
  <si>
    <t>Kotak Securities Limited (27/05/2026) **</t>
  </si>
  <si>
    <t>INE028E14VE6</t>
  </si>
  <si>
    <t>182 Days Tbill (MD 28/05/2026)</t>
  </si>
  <si>
    <t>IN002025Y354</t>
  </si>
  <si>
    <t>91 Days Tbill (MD 28/05/2026)</t>
  </si>
  <si>
    <t>IN002025X471</t>
  </si>
  <si>
    <t>364 Days Tbill (MD 01/05/2026)</t>
  </si>
  <si>
    <t>IN002025Z054</t>
  </si>
  <si>
    <t>Corporate Debt Market Development Fund</t>
  </si>
  <si>
    <t>Corporate Debt Market Development Fund #</t>
  </si>
  <si>
    <t>INF0RQ622028</t>
  </si>
  <si>
    <t>**  Thinly Traded Securities/Non Traded Securities</t>
  </si>
  <si>
    <t>#   Unlisted Security</t>
  </si>
  <si>
    <t>* YTC represents Yield to Call. It is disclosed for Perpetual Bond issued by Banks (i.e. AT-1 Bond / Tier 1 Bond / Tier 2 Bond), as per AMFI Best Practices Guidelines Circular no. 91/2020-21 dated March 24, 2021 on Valuation of AT-1 Bonds</t>
  </si>
  <si>
    <t>2. Aggregate value of illiquid equity shares of the fund amounts to Rs. Nil and their percentage to Net Asset value is</t>
  </si>
  <si>
    <t xml:space="preserve">             CAPITALMIND LIQUID FUND - Direct Plan - Growth Option</t>
  </si>
  <si>
    <t>NA</t>
  </si>
  <si>
    <t xml:space="preserve">             CAPITALMIND LIQUID FUND - Regular Plan - Growth Option</t>
  </si>
  <si>
    <t>4. Investment in Partly paid Bonds / NCD's :</t>
  </si>
  <si>
    <t>5. Total Market value of investments in Foreign Securities /American Depository Receipts/Global Depository Receipts as at March 31, 2026 is Rs.</t>
  </si>
  <si>
    <t>6. Debt instruments having structured obligations or credit enhancement features (if any) have been denoted with suffix as (SO) or (CE) respectively against the ratings of the instrument :</t>
  </si>
  <si>
    <t>12. Total investments in Foreign Securities / Overseas ETFs as at March 31, 2026 and its percentage to NAV :</t>
  </si>
  <si>
    <t>14. Average Maturity of the Portfolio :</t>
  </si>
  <si>
    <t>58 days</t>
  </si>
  <si>
    <t xml:space="preserve">15. Macaulay Duration of the Portfolio: </t>
  </si>
  <si>
    <t xml:space="preserve">16. Modified Duration of the Portfolio: </t>
  </si>
  <si>
    <t>57 days</t>
  </si>
  <si>
    <t xml:space="preserve">17. YTM of the Portfolio : </t>
  </si>
  <si>
    <t>Potential Risk Class ("PRC") Matrix of the Scheme</t>
  </si>
  <si>
    <t>Credit Risk →
Interest Rate Risk ↓</t>
  </si>
  <si>
    <t>Relatively Low
(Class A)</t>
  </si>
  <si>
    <t>Moderate
(Class B)</t>
  </si>
  <si>
    <t>Relatively High
(Class C)</t>
  </si>
  <si>
    <t>Relatively Low
(Class I)</t>
  </si>
  <si>
    <t>A-I</t>
  </si>
  <si>
    <t>Moderate
(Class II)</t>
  </si>
  <si>
    <t>Relatively High
(Class III)</t>
  </si>
  <si>
    <t>A-I – A Scheme with Relatively Low-Interest Rate Risk and Relatively Low Credit Risk</t>
  </si>
  <si>
    <r>
      <t xml:space="preserve">Capitalmind Multi Asset Allocation Fund
</t>
    </r>
    <r>
      <rPr>
        <b/>
        <sz val="13"/>
        <color theme="1"/>
        <rFont val="Atkinson Hyperlegible Next"/>
      </rPr>
      <t>(An open-ended scheme investing in equity and equity related instruments, debt and money market instruments, Commodities including Exchange Traded Commodity Derivatives)</t>
    </r>
  </si>
  <si>
    <t>Infosys Limited</t>
  </si>
  <si>
    <t>INE009A01021</t>
  </si>
  <si>
    <t>HCL Technologies Limited</t>
  </si>
  <si>
    <t>INE860A01027</t>
  </si>
  <si>
    <t>Dr. Reddy's Laboratories Limited</t>
  </si>
  <si>
    <t>INE089A01031</t>
  </si>
  <si>
    <t>Zydus Lifesciences Limited</t>
  </si>
  <si>
    <t>INE010B01027</t>
  </si>
  <si>
    <t>Power Finance Corporation Limited</t>
  </si>
  <si>
    <t>INE134E01011</t>
  </si>
  <si>
    <t>Britannia Industries Limited</t>
  </si>
  <si>
    <t>INE216A01030</t>
  </si>
  <si>
    <t>Food Products</t>
  </si>
  <si>
    <t>Petronet LNG Limited</t>
  </si>
  <si>
    <t>INE347G01014</t>
  </si>
  <si>
    <t>Gas</t>
  </si>
  <si>
    <t>Hyundai Motor India Ltd</t>
  </si>
  <si>
    <t>INE0V6F01027</t>
  </si>
  <si>
    <t>Tata Motors Passenger Vehicles Limited</t>
  </si>
  <si>
    <t>INE155A01022</t>
  </si>
  <si>
    <t>Marico Limited</t>
  </si>
  <si>
    <t>INE196A01026</t>
  </si>
  <si>
    <t>Bajaj Auto Limited</t>
  </si>
  <si>
    <t>INE917I01010</t>
  </si>
  <si>
    <t>Union Bank of India</t>
  </si>
  <si>
    <t>INE692A01016</t>
  </si>
  <si>
    <t>FUTCOM_ALUMINI_29/05/2026</t>
  </si>
  <si>
    <t>FUTCOM_ALUMINI_30/04/2026</t>
  </si>
  <si>
    <t>FUTCOM_CRUDEOILM_18/06/2026</t>
  </si>
  <si>
    <t>FUTCOM_CRUDEOILM_20/07/2026</t>
  </si>
  <si>
    <t>HDFC Bank Limited (12/06/2026) #</t>
  </si>
  <si>
    <t>Exchange Traded Funds</t>
  </si>
  <si>
    <t>Nippon India ETF Gold Bees</t>
  </si>
  <si>
    <t>INF204KB17I5</t>
  </si>
  <si>
    <t xml:space="preserve"> </t>
  </si>
  <si>
    <t>3. NAV at the beginning  of the period ##</t>
  </si>
  <si>
    <t xml:space="preserve">             CAPITALMIND MULTI ASSET ALLOCATION FUND - Direct Plan - Growth Option</t>
  </si>
  <si>
    <t xml:space="preserve">             CAPITALMIND MULTI ASSET ALLOCATION FUND - Regular Plan - Growth Option</t>
  </si>
  <si>
    <t xml:space="preserve">             CAPITALMIND MULTI ASSET ALLOCATION FUND - Direct Plan IDCW</t>
  </si>
  <si>
    <t xml:space="preserve">             CAPITALMIND MULTI ASSET ALLOCATION FUND - Regular Plan IDCW</t>
  </si>
  <si>
    <t>Total number of contracts where futures were bought:</t>
  </si>
  <si>
    <t>Total number of contracts where futures were sold:</t>
  </si>
  <si>
    <t xml:space="preserve">Gross notional value of contracts where futures were sold:  </t>
  </si>
  <si>
    <t>For the period ended March 31, 2026, following details specified for hedging transactions through put options which have already been exercised/ expired:</t>
  </si>
  <si>
    <t>Total number of contracts entered into:</t>
  </si>
  <si>
    <t>For the period ended March 31, 2026, following details specified for non-hedging transactions through options which have already been exercised/ expired:</t>
  </si>
  <si>
    <t>0.04 Times</t>
  </si>
  <si>
    <t>Counterparty</t>
  </si>
  <si>
    <t>Investment value (Rs. in Lakhs)</t>
  </si>
  <si>
    <t>Trade date</t>
  </si>
  <si>
    <t>Maturity date</t>
  </si>
  <si>
    <t>% to net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</si>
</sst>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;\(#,##0.00\)"/>
    <numFmt numFmtId="167" formatCode="#,##0.00%;\(#,##0.00\)%"/>
    <numFmt numFmtId="168" formatCode="#,##0;\(#,##0\)"/>
    <numFmt numFmtId="169" formatCode="#,##0.00%"/>
    <numFmt numFmtId="170" formatCode="_(* #,##0.00_);_(* \(#,##0.00\);_(* &quot;-&quot;?_);_(@_)"/>
    <numFmt numFmtId="171" formatCode="_(* #,##0_);_(* \(#,##0\);_(* &quot;-&quot;?_);_(@_)"/>
    <numFmt numFmtId="172" formatCode="#,##0.0000_ ;\-#,##0.0000\ "/>
    <numFmt numFmtId="173" formatCode="0.00&quot;%&quot;"/>
    <numFmt numFmtId="174" formatCode="0.0000"/>
  </numFmts>
  <fonts count="3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sz val="14"/>
      <color theme="1"/>
      <name val="Atkinson Hyperlegible Next"/>
    </font>
    <font>
      <b/>
      <sz val="16"/>
      <color theme="0"/>
      <name val="Atkinson Hyperlegible Next"/>
    </font>
    <font>
      <b/>
      <sz val="14"/>
      <color theme="1"/>
      <name val="Atkinson Hyperlegible Next"/>
    </font>
    <font>
      <sz val="10"/>
      <name val="Arial"/>
      <family val="2"/>
    </font>
    <font>
      <b/>
      <sz val="14"/>
      <color theme="0"/>
      <name val="Atkinson Hyperlegible Next"/>
    </font>
    <font>
      <b/>
      <sz val="14"/>
      <color rgb="FF000000"/>
      <name val="Atkinson Hyperlegible Next"/>
    </font>
    <font>
      <sz val="14"/>
      <color rgb="FF000000"/>
      <name val="Atkinson Hyperlegible Next"/>
    </font>
    <font>
      <sz val="10"/>
      <color rgb="FF000000"/>
      <name val="SansSerif"/>
      <family val="2"/>
    </font>
    <font>
      <sz val="14"/>
      <name val="Atkinson Hyperlegible Next"/>
    </font>
    <font>
      <b/>
      <sz val="13"/>
      <color rgb="FF000000"/>
      <name val="Atkinson Hyperlegible Next"/>
    </font>
    <font>
      <sz val="13"/>
      <color rgb="FF000000"/>
      <name val="Atkinson Hyperlegible Next"/>
    </font>
    <font>
      <sz val="13"/>
      <color theme="1"/>
      <name val="Atkinson Hyperlegible Next"/>
    </font>
    <font>
      <b/>
      <sz val="13"/>
      <color theme="1"/>
      <name val="Atkinson Hyperlegible Next"/>
    </font>
    <font>
      <sz val="13"/>
      <name val="Atkinson Hyperlegible Next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14"/>
      <color theme="1"/>
      <name val="Atkinson Hyperlegible Next"/>
    </font>
    <font>
      <b/>
      <sz val="14"/>
      <name val="Atkinson Hyperlegible Next"/>
    </font>
    <font>
      <b/>
      <sz val="14"/>
      <color rgb="FFFFFFFF"/>
      <name val="Atkinson Hyperlegible Next"/>
    </font>
    <font>
      <sz val="11"/>
      <color rgb="FF242424"/>
      <name val="Aptos Narrow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3"/>
      <color theme="1"/>
      <name val="Aptos Narrow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3"/>
      <color rgb="FF000000"/>
      <name val="SansSerif"/>
      <family val="2"/>
    </font>
    <font>
      <b/>
      <sz val="12"/>
      <color theme="0"/>
      <name val="Atkinson Hyperlegible Next"/>
    </font>
    <font>
      <sz val="12"/>
      <color theme="1"/>
      <name val="Aptos Narrow"/>
      <family val="2"/>
      <scheme val="minor"/>
    </font>
    <font>
      <b/>
      <sz val="12"/>
      <color rgb="FF000000"/>
      <name val="Atkinson Hyperlegible Next"/>
    </font>
    <font>
      <sz val="14"/>
      <color theme="1"/>
      <name val="Aptos Narrow"/>
      <family val="2"/>
      <scheme val="minor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4A08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2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0" fontId="5" fillId="0" borderId="5" xfId="0" applyFont="1" applyBorder="1" applyAlignment="1">
      <alignment vertical="center"/>
    </xf>
    <xf numFmtId="0" fontId="5" fillId="0" borderId="9" xfId="0" applyFont="1" applyBorder="1"/>
    <xf numFmtId="0" fontId="5" fillId="0" borderId="13" xfId="0" applyFont="1" applyBorder="1"/>
    <xf numFmtId="0" fontId="5" fillId="0" borderId="0" xfId="0" applyFont="1"/>
    <xf numFmtId="165" fontId="3" fillId="0" borderId="0" xfId="1" applyNumberFormat="1" applyFont="1" applyAlignment="1"/>
    <xf numFmtId="43" fontId="3" fillId="0" borderId="0" xfId="1" applyFont="1" applyAlignment="1"/>
    <xf numFmtId="0" fontId="7" fillId="3" borderId="17" xfId="3" applyFont="1" applyFill="1" applyBorder="1" applyAlignment="1">
      <alignment horizontal="center" vertical="center" wrapText="1"/>
    </xf>
    <xf numFmtId="0" fontId="7" fillId="3" borderId="18" xfId="3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65" fontId="7" fillId="3" borderId="18" xfId="1" applyNumberFormat="1" applyFont="1" applyFill="1" applyBorder="1" applyAlignment="1">
      <alignment horizontal="center" vertical="center" wrapText="1"/>
    </xf>
    <xf numFmtId="43" fontId="7" fillId="3" borderId="18" xfId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20" xfId="0" applyFont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right" vertical="top" wrapText="1"/>
    </xf>
    <xf numFmtId="0" fontId="9" fillId="0" borderId="23" xfId="0" applyFont="1" applyBorder="1" applyAlignment="1">
      <alignment horizontal="right" vertical="top" wrapText="1"/>
    </xf>
    <xf numFmtId="0" fontId="3" fillId="0" borderId="0" xfId="0" applyFont="1" applyAlignment="1" applyProtection="1">
      <alignment wrapText="1"/>
      <protection locked="0"/>
    </xf>
    <xf numFmtId="0" fontId="9" fillId="0" borderId="9" xfId="0" applyFont="1" applyBorder="1" applyAlignment="1">
      <alignment vertical="top" wrapText="1"/>
    </xf>
    <xf numFmtId="0" fontId="9" fillId="0" borderId="24" xfId="0" applyFont="1" applyBorder="1" applyAlignment="1">
      <alignment horizontal="left" vertical="top" wrapText="1"/>
    </xf>
    <xf numFmtId="3" fontId="9" fillId="0" borderId="24" xfId="0" applyNumberFormat="1" applyFont="1" applyBorder="1" applyAlignment="1">
      <alignment horizontal="right" vertical="top" wrapText="1"/>
    </xf>
    <xf numFmtId="166" fontId="9" fillId="0" borderId="24" xfId="0" applyNumberFormat="1" applyFont="1" applyBorder="1" applyAlignment="1">
      <alignment horizontal="right" vertical="top" wrapText="1"/>
    </xf>
    <xf numFmtId="167" fontId="9" fillId="0" borderId="24" xfId="0" applyNumberFormat="1" applyFont="1" applyBorder="1" applyAlignment="1">
      <alignment horizontal="right" vertical="top" wrapText="1"/>
    </xf>
    <xf numFmtId="0" fontId="9" fillId="0" borderId="25" xfId="0" applyFont="1" applyBorder="1" applyAlignment="1">
      <alignment horizontal="right" vertical="top" wrapText="1"/>
    </xf>
    <xf numFmtId="0" fontId="8" fillId="0" borderId="26" xfId="0" applyFont="1" applyBorder="1" applyAlignment="1">
      <alignment horizontal="right" vertical="top" wrapText="1"/>
    </xf>
    <xf numFmtId="0" fontId="8" fillId="0" borderId="23" xfId="0" applyFont="1" applyBorder="1" applyAlignment="1">
      <alignment horizontal="right" vertical="top" wrapText="1"/>
    </xf>
    <xf numFmtId="0" fontId="9" fillId="0" borderId="24" xfId="0" applyFont="1" applyBorder="1" applyAlignment="1">
      <alignment horizontal="right" vertical="top" wrapText="1"/>
    </xf>
    <xf numFmtId="0" fontId="8" fillId="0" borderId="9" xfId="0" applyFont="1" applyBorder="1" applyAlignment="1">
      <alignment vertical="top" wrapText="1"/>
    </xf>
    <xf numFmtId="166" fontId="8" fillId="0" borderId="24" xfId="0" applyNumberFormat="1" applyFont="1" applyBorder="1" applyAlignment="1">
      <alignment horizontal="right" vertical="top" wrapText="1"/>
    </xf>
    <xf numFmtId="167" fontId="8" fillId="0" borderId="24" xfId="0" applyNumberFormat="1" applyFont="1" applyBorder="1" applyAlignment="1">
      <alignment horizontal="right" vertical="top" wrapText="1"/>
    </xf>
    <xf numFmtId="168" fontId="9" fillId="0" borderId="24" xfId="0" applyNumberFormat="1" applyFont="1" applyBorder="1" applyAlignment="1">
      <alignment vertical="top" wrapText="1"/>
    </xf>
    <xf numFmtId="166" fontId="9" fillId="0" borderId="24" xfId="0" applyNumberFormat="1" applyFont="1" applyBorder="1" applyAlignment="1">
      <alignment vertical="top" wrapText="1"/>
    </xf>
    <xf numFmtId="167" fontId="9" fillId="0" borderId="24" xfId="0" applyNumberFormat="1" applyFont="1" applyBorder="1" applyAlignment="1">
      <alignment vertical="top" wrapText="1"/>
    </xf>
    <xf numFmtId="0" fontId="9" fillId="0" borderId="26" xfId="0" applyFont="1" applyBorder="1" applyAlignment="1">
      <alignment vertical="top" wrapText="1"/>
    </xf>
    <xf numFmtId="167" fontId="9" fillId="0" borderId="27" xfId="0" applyNumberFormat="1" applyFont="1" applyBorder="1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0" fontId="10" fillId="0" borderId="25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166" fontId="9" fillId="0" borderId="31" xfId="0" applyNumberFormat="1" applyFont="1" applyBorder="1" applyAlignment="1">
      <alignment vertical="top" wrapText="1"/>
    </xf>
    <xf numFmtId="167" fontId="9" fillId="0" borderId="30" xfId="0" applyNumberFormat="1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2" fillId="0" borderId="33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167" fontId="9" fillId="0" borderId="1" xfId="0" applyNumberFormat="1" applyFont="1" applyBorder="1" applyAlignment="1">
      <alignment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166" fontId="8" fillId="0" borderId="24" xfId="0" applyNumberFormat="1" applyFont="1" applyBorder="1" applyAlignment="1">
      <alignment vertical="top" wrapText="1"/>
    </xf>
    <xf numFmtId="167" fontId="8" fillId="0" borderId="24" xfId="0" applyNumberFormat="1" applyFont="1" applyBorder="1" applyAlignment="1">
      <alignment vertical="top" wrapText="1"/>
    </xf>
    <xf numFmtId="0" fontId="8" fillId="0" borderId="36" xfId="0" applyFont="1" applyBorder="1" applyAlignment="1">
      <alignment horizontal="right" vertical="top" wrapText="1"/>
    </xf>
    <xf numFmtId="43" fontId="9" fillId="0" borderId="35" xfId="1" applyFont="1" applyBorder="1" applyAlignment="1">
      <alignment horizontal="right" vertical="top" wrapText="1"/>
    </xf>
    <xf numFmtId="0" fontId="8" fillId="0" borderId="24" xfId="0" applyFont="1" applyBorder="1" applyAlignment="1">
      <alignment horizontal="righ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37" xfId="0" applyFont="1" applyBorder="1" applyAlignment="1">
      <alignment vertical="top" wrapText="1"/>
    </xf>
    <xf numFmtId="0" fontId="9" fillId="0" borderId="38" xfId="0" applyFont="1" applyBorder="1" applyAlignment="1">
      <alignment horizontal="left" vertical="top" wrapText="1"/>
    </xf>
    <xf numFmtId="166" fontId="8" fillId="0" borderId="39" xfId="0" applyNumberFormat="1" applyFont="1" applyBorder="1" applyAlignment="1">
      <alignment horizontal="right" vertical="top" wrapText="1"/>
    </xf>
    <xf numFmtId="9" fontId="8" fillId="0" borderId="39" xfId="2" applyFont="1" applyFill="1" applyBorder="1" applyAlignment="1">
      <alignment horizontal="right" vertical="top" wrapText="1"/>
    </xf>
    <xf numFmtId="0" fontId="8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166" fontId="8" fillId="0" borderId="0" xfId="0" applyNumberFormat="1" applyFont="1" applyAlignment="1">
      <alignment horizontal="right" vertical="top" wrapText="1"/>
    </xf>
    <xf numFmtId="169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43" fontId="9" fillId="0" borderId="0" xfId="1" applyFont="1" applyBorder="1" applyAlignment="1">
      <alignment horizontal="right" vertical="top" wrapText="1"/>
    </xf>
    <xf numFmtId="0" fontId="12" fillId="0" borderId="42" xfId="0" applyFont="1" applyBorder="1" applyAlignment="1">
      <alignment horizontal="left" vertical="top" wrapText="1"/>
    </xf>
    <xf numFmtId="0" fontId="13" fillId="0" borderId="43" xfId="0" applyFont="1" applyBorder="1" applyAlignment="1">
      <alignment horizontal="right" vertical="top" wrapText="1"/>
    </xf>
    <xf numFmtId="0" fontId="14" fillId="0" borderId="43" xfId="0" applyFont="1" applyBorder="1" applyAlignment="1" applyProtection="1">
      <alignment wrapText="1"/>
      <protection locked="0"/>
    </xf>
    <xf numFmtId="0" fontId="14" fillId="0" borderId="44" xfId="0" applyFont="1" applyBorder="1" applyAlignment="1" applyProtection="1">
      <alignment wrapText="1"/>
      <protection locked="0"/>
    </xf>
    <xf numFmtId="0" fontId="13" fillId="0" borderId="45" xfId="0" applyFont="1" applyBorder="1" applyAlignment="1">
      <alignment horizontal="left" vertical="top" wrapText="1"/>
    </xf>
    <xf numFmtId="0" fontId="13" fillId="0" borderId="0" xfId="0" applyFont="1" applyAlignment="1">
      <alignment horizontal="right" vertical="top" wrapText="1"/>
    </xf>
    <xf numFmtId="0" fontId="14" fillId="0" borderId="0" xfId="0" applyFont="1" applyAlignment="1" applyProtection="1">
      <alignment wrapText="1"/>
      <protection locked="0"/>
    </xf>
    <xf numFmtId="0" fontId="14" fillId="0" borderId="46" xfId="0" applyFont="1" applyBorder="1" applyAlignment="1" applyProtection="1">
      <alignment wrapText="1"/>
      <protection locked="0"/>
    </xf>
    <xf numFmtId="2" fontId="13" fillId="0" borderId="0" xfId="0" applyNumberFormat="1" applyFont="1" applyAlignment="1">
      <alignment horizontal="right" vertical="top" wrapText="1"/>
    </xf>
    <xf numFmtId="0" fontId="15" fillId="0" borderId="45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24" xfId="0" applyFont="1" applyBorder="1" applyAlignment="1">
      <alignment vertical="top" wrapText="1"/>
    </xf>
    <xf numFmtId="0" fontId="14" fillId="0" borderId="24" xfId="0" applyFont="1" applyBorder="1" applyAlignment="1">
      <alignment horizontal="right" vertical="top" wrapText="1"/>
    </xf>
    <xf numFmtId="170" fontId="14" fillId="0" borderId="24" xfId="0" applyNumberFormat="1" applyFont="1" applyBorder="1" applyAlignment="1">
      <alignment vertical="top" wrapText="1"/>
    </xf>
    <xf numFmtId="0" fontId="14" fillId="0" borderId="45" xfId="0" applyFont="1" applyBorder="1" applyAlignment="1">
      <alignment vertical="top" wrapText="1"/>
    </xf>
    <xf numFmtId="10" fontId="14" fillId="0" borderId="0" xfId="0" applyNumberFormat="1" applyFont="1" applyAlignment="1">
      <alignment vertical="top" wrapText="1"/>
    </xf>
    <xf numFmtId="171" fontId="14" fillId="0" borderId="0" xfId="0" applyNumberFormat="1" applyFont="1" applyAlignment="1">
      <alignment horizontal="right" vertical="top" wrapText="1"/>
    </xf>
    <xf numFmtId="171" fontId="14" fillId="0" borderId="0" xfId="0" applyNumberFormat="1" applyFont="1" applyAlignment="1">
      <alignment vertical="top" wrapText="1"/>
    </xf>
    <xf numFmtId="170" fontId="14" fillId="0" borderId="0" xfId="0" applyNumberFormat="1" applyFont="1" applyAlignment="1">
      <alignment vertical="top" wrapText="1"/>
    </xf>
    <xf numFmtId="4" fontId="11" fillId="0" borderId="0" xfId="0" applyNumberFormat="1" applyFont="1" applyAlignment="1">
      <alignment horizontal="right" vertical="center"/>
    </xf>
    <xf numFmtId="170" fontId="3" fillId="0" borderId="0" xfId="0" applyNumberFormat="1" applyFont="1" applyAlignment="1">
      <alignment vertical="top" wrapText="1"/>
    </xf>
    <xf numFmtId="172" fontId="16" fillId="0" borderId="0" xfId="0" applyNumberFormat="1" applyFont="1" applyAlignment="1">
      <alignment horizontal="center" vertical="top" wrapText="1"/>
    </xf>
    <xf numFmtId="0" fontId="15" fillId="0" borderId="45" xfId="4" applyFont="1" applyBorder="1" applyAlignment="1">
      <alignment vertical="top" wrapText="1"/>
    </xf>
    <xf numFmtId="172" fontId="16" fillId="0" borderId="0" xfId="4" applyNumberFormat="1" applyFont="1" applyAlignment="1">
      <alignment horizontal="center" vertical="top" wrapText="1"/>
    </xf>
    <xf numFmtId="0" fontId="14" fillId="0" borderId="0" xfId="4" applyFont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0" fontId="14" fillId="0" borderId="7" xfId="0" applyFont="1" applyBorder="1" applyAlignment="1" applyProtection="1">
      <alignment horizontal="right" vertical="top" wrapText="1"/>
      <protection locked="0"/>
    </xf>
    <xf numFmtId="0" fontId="14" fillId="0" borderId="7" xfId="0" applyFont="1" applyBorder="1" applyAlignment="1" applyProtection="1">
      <alignment wrapText="1"/>
      <protection locked="0"/>
    </xf>
    <xf numFmtId="0" fontId="14" fillId="0" borderId="48" xfId="0" applyFont="1" applyBorder="1" applyAlignment="1" applyProtection="1">
      <alignment wrapText="1"/>
      <protection locked="0"/>
    </xf>
    <xf numFmtId="0" fontId="17" fillId="0" borderId="0" xfId="0" applyFont="1" applyAlignment="1">
      <alignment vertical="top" wrapText="1"/>
    </xf>
    <xf numFmtId="172" fontId="18" fillId="0" borderId="0" xfId="0" applyNumberFormat="1" applyFont="1" applyAlignment="1">
      <alignment horizontal="center" vertical="top" wrapText="1"/>
    </xf>
    <xf numFmtId="0" fontId="0" fillId="0" borderId="0" xfId="0" applyAlignment="1" applyProtection="1">
      <alignment wrapText="1"/>
      <protection locked="0"/>
    </xf>
    <xf numFmtId="0" fontId="20" fillId="0" borderId="1" xfId="0" applyFont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 wrapText="1"/>
    </xf>
    <xf numFmtId="0" fontId="20" fillId="0" borderId="1" xfId="0" applyFont="1" applyBorder="1"/>
    <xf numFmtId="0" fontId="11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17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4" fontId="20" fillId="0" borderId="1" xfId="0" applyNumberFormat="1" applyFont="1" applyBorder="1" applyAlignment="1">
      <alignment horizontal="right" vertical="center"/>
    </xf>
    <xf numFmtId="173" fontId="20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0" xfId="0" applyFont="1"/>
    <xf numFmtId="0" fontId="1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" fontId="14" fillId="0" borderId="0" xfId="0" applyNumberFormat="1" applyFont="1" applyAlignment="1">
      <alignment wrapText="1"/>
    </xf>
    <xf numFmtId="0" fontId="20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3" fillId="0" borderId="50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11" fillId="5" borderId="1" xfId="0" applyFont="1" applyFill="1" applyBorder="1" applyAlignment="1">
      <alignment horizontal="center" vertical="center"/>
    </xf>
    <xf numFmtId="0" fontId="22" fillId="0" borderId="0" xfId="0" applyFont="1"/>
    <xf numFmtId="3" fontId="8" fillId="0" borderId="24" xfId="0" applyNumberFormat="1" applyFont="1" applyBorder="1" applyAlignment="1">
      <alignment horizontal="right" vertical="top" wrapText="1"/>
    </xf>
    <xf numFmtId="3" fontId="9" fillId="0" borderId="24" xfId="0" applyNumberFormat="1" applyFont="1" applyBorder="1" applyAlignment="1">
      <alignment horizontal="left" vertical="top" wrapText="1"/>
    </xf>
    <xf numFmtId="167" fontId="9" fillId="0" borderId="27" xfId="0" applyNumberFormat="1" applyFont="1" applyBorder="1" applyAlignment="1">
      <alignment horizontal="right" vertical="top" wrapText="1"/>
    </xf>
    <xf numFmtId="2" fontId="8" fillId="0" borderId="39" xfId="2" applyNumberFormat="1" applyFont="1" applyFill="1" applyBorder="1" applyAlignment="1">
      <alignment horizontal="right" vertical="top" wrapText="1"/>
    </xf>
    <xf numFmtId="0" fontId="23" fillId="0" borderId="42" xfId="0" applyFont="1" applyBorder="1" applyAlignment="1">
      <alignment horizontal="left" vertical="top" wrapText="1"/>
    </xf>
    <xf numFmtId="0" fontId="24" fillId="0" borderId="43" xfId="0" applyFont="1" applyBorder="1" applyAlignment="1">
      <alignment horizontal="right" vertical="top" wrapText="1"/>
    </xf>
    <xf numFmtId="0" fontId="25" fillId="0" borderId="43" xfId="0" applyFont="1" applyBorder="1" applyAlignment="1" applyProtection="1">
      <alignment wrapText="1"/>
      <protection locked="0"/>
    </xf>
    <xf numFmtId="0" fontId="25" fillId="0" borderId="44" xfId="0" applyFont="1" applyBorder="1" applyAlignment="1" applyProtection="1">
      <alignment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24" fillId="0" borderId="45" xfId="0" applyFont="1" applyBorder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5" fillId="0" borderId="0" xfId="0" applyFont="1" applyAlignment="1" applyProtection="1">
      <alignment wrapText="1"/>
      <protection locked="0"/>
    </xf>
    <xf numFmtId="0" fontId="25" fillId="0" borderId="46" xfId="0" applyFont="1" applyBorder="1" applyAlignment="1" applyProtection="1">
      <alignment wrapText="1"/>
      <protection locked="0"/>
    </xf>
    <xf numFmtId="0" fontId="26" fillId="0" borderId="45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24" xfId="0" applyFont="1" applyBorder="1" applyAlignment="1">
      <alignment vertical="top" wrapText="1"/>
    </xf>
    <xf numFmtId="0" fontId="27" fillId="0" borderId="24" xfId="0" applyFont="1" applyBorder="1" applyAlignment="1">
      <alignment horizontal="right" vertical="top" wrapText="1"/>
    </xf>
    <xf numFmtId="170" fontId="27" fillId="0" borderId="24" xfId="0" applyNumberFormat="1" applyFont="1" applyBorder="1" applyAlignment="1">
      <alignment vertical="top" wrapText="1"/>
    </xf>
    <xf numFmtId="0" fontId="27" fillId="0" borderId="45" xfId="0" applyFont="1" applyBorder="1" applyAlignment="1">
      <alignment vertical="top" wrapText="1"/>
    </xf>
    <xf numFmtId="10" fontId="27" fillId="0" borderId="0" xfId="0" applyNumberFormat="1" applyFont="1" applyAlignment="1">
      <alignment vertical="top" wrapText="1"/>
    </xf>
    <xf numFmtId="171" fontId="27" fillId="0" borderId="0" xfId="0" applyNumberFormat="1" applyFont="1" applyAlignment="1">
      <alignment vertical="top" wrapText="1"/>
    </xf>
    <xf numFmtId="0" fontId="27" fillId="0" borderId="10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center" vertical="top" wrapText="1"/>
    </xf>
    <xf numFmtId="0" fontId="27" fillId="0" borderId="47" xfId="0" applyFont="1" applyBorder="1" applyAlignment="1">
      <alignment horizontal="center" vertical="top" wrapText="1"/>
    </xf>
    <xf numFmtId="172" fontId="28" fillId="0" borderId="0" xfId="0" applyNumberFormat="1" applyFont="1" applyAlignment="1">
      <alignment horizontal="center" vertical="top" wrapText="1"/>
    </xf>
    <xf numFmtId="174" fontId="27" fillId="0" borderId="24" xfId="0" applyNumberFormat="1" applyFont="1" applyBorder="1" applyAlignment="1">
      <alignment horizontal="right" vertical="top" wrapText="1"/>
    </xf>
    <xf numFmtId="0" fontId="26" fillId="0" borderId="45" xfId="4" applyFont="1" applyBorder="1" applyAlignment="1">
      <alignment vertical="top" wrapText="1"/>
    </xf>
    <xf numFmtId="172" fontId="28" fillId="0" borderId="0" xfId="4" applyNumberFormat="1" applyFont="1" applyAlignment="1">
      <alignment horizontal="center" vertical="top" wrapText="1"/>
    </xf>
    <xf numFmtId="0" fontId="27" fillId="0" borderId="0" xfId="4" applyFont="1" applyAlignment="1">
      <alignment vertical="top" wrapText="1"/>
    </xf>
    <xf numFmtId="0" fontId="29" fillId="0" borderId="0" xfId="0" applyFont="1" applyAlignment="1">
      <alignment horizontal="right" vertical="top" wrapText="1"/>
    </xf>
    <xf numFmtId="0" fontId="24" fillId="0" borderId="6" xfId="0" applyFont="1" applyBorder="1" applyAlignment="1">
      <alignment horizontal="left" vertical="top" wrapText="1"/>
    </xf>
    <xf numFmtId="0" fontId="25" fillId="0" borderId="7" xfId="0" applyFont="1" applyBorder="1" applyAlignment="1" applyProtection="1">
      <alignment horizontal="right" vertical="top" wrapText="1"/>
      <protection locked="0"/>
    </xf>
    <xf numFmtId="0" fontId="25" fillId="0" borderId="7" xfId="0" applyFont="1" applyBorder="1" applyAlignment="1" applyProtection="1">
      <alignment wrapText="1"/>
      <protection locked="0"/>
    </xf>
    <xf numFmtId="0" fontId="25" fillId="0" borderId="48" xfId="0" applyFont="1" applyBorder="1" applyAlignment="1" applyProtection="1">
      <alignment wrapText="1"/>
      <protection locked="0"/>
    </xf>
    <xf numFmtId="0" fontId="30" fillId="3" borderId="17" xfId="3" applyFont="1" applyFill="1" applyBorder="1" applyAlignment="1">
      <alignment horizontal="center" vertical="center" wrapText="1"/>
    </xf>
    <xf numFmtId="0" fontId="31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64" fontId="5" fillId="4" borderId="10" xfId="0" applyNumberFormat="1" applyFont="1" applyFill="1" applyBorder="1" applyAlignment="1">
      <alignment horizontal="left"/>
    </xf>
    <xf numFmtId="164" fontId="5" fillId="4" borderId="11" xfId="0" applyNumberFormat="1" applyFont="1" applyFill="1" applyBorder="1" applyAlignment="1">
      <alignment horizontal="left"/>
    </xf>
    <xf numFmtId="164" fontId="5" fillId="4" borderId="12" xfId="0" applyNumberFormat="1" applyFont="1" applyFill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20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7" fillId="0" borderId="24" xfId="0" applyFont="1" applyBorder="1" applyAlignment="1">
      <alignment horizontal="center" vertical="top" wrapText="1"/>
    </xf>
    <xf numFmtId="0" fontId="32" fillId="0" borderId="24" xfId="0" applyFont="1" applyBorder="1" applyAlignment="1">
      <alignment horizontal="center" vertical="top"/>
    </xf>
    <xf numFmtId="0" fontId="33" fillId="0" borderId="24" xfId="0" applyFont="1" applyBorder="1" applyAlignment="1">
      <alignment horizontal="center"/>
    </xf>
    <xf numFmtId="14" fontId="34" fillId="0" borderId="24" xfId="0" applyNumberFormat="1" applyFont="1" applyBorder="1" applyAlignment="1">
      <alignment horizontal="center" vertical="center" wrapText="1"/>
    </xf>
    <xf numFmtId="14" fontId="34" fillId="0" borderId="24" xfId="0" applyNumberFormat="1" applyFont="1" applyBorder="1" applyAlignment="1">
      <alignment horizontal="center" vertical="top" wrapText="1"/>
    </xf>
    <xf numFmtId="10" fontId="33" fillId="0" borderId="24" xfId="0" applyNumberFormat="1" applyFont="1" applyBorder="1" applyAlignment="1">
      <alignment horizontal="center"/>
    </xf>
    <xf numFmtId="0" fontId="33" fillId="0" borderId="24" xfId="0" applyFont="1" applyBorder="1" applyAlignment="1">
      <alignment horizontal="left"/>
    </xf>
    <xf numFmtId="0" fontId="32" fillId="0" borderId="47" xfId="0" applyFont="1" applyBorder="1" applyAlignment="1">
      <alignment horizontal="center" vertical="top"/>
    </xf>
    <xf numFmtId="0" fontId="13" fillId="0" borderId="0" xfId="0" applyFont="1" applyBorder="1" applyAlignment="1">
      <alignment horizontal="right" vertical="top" wrapText="1"/>
    </xf>
    <xf numFmtId="0" fontId="13" fillId="0" borderId="18" xfId="0" applyFont="1" applyBorder="1" applyAlignment="1">
      <alignment horizontal="right" vertical="top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32" fillId="0" borderId="52" xfId="0" applyFont="1" applyBorder="1" applyAlignment="1">
      <alignment horizontal="center" vertical="top"/>
    </xf>
    <xf numFmtId="10" fontId="16" fillId="0" borderId="53" xfId="0" applyNumberFormat="1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1" fillId="0" borderId="51" xfId="0" applyFont="1" applyBorder="1" applyAlignment="1">
      <alignment vertical="center" wrapText="1"/>
    </xf>
    <xf numFmtId="0" fontId="32" fillId="0" borderId="9" xfId="0" applyFont="1" applyBorder="1" applyAlignment="1">
      <alignment horizontal="center" vertical="top"/>
    </xf>
    <xf numFmtId="0" fontId="33" fillId="0" borderId="9" xfId="0" applyFont="1" applyBorder="1"/>
    <xf numFmtId="10" fontId="33" fillId="0" borderId="52" xfId="0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4" xr:uid="{3AA8F3A0-2023-43F3-9CF8-EDFCA06A5EFC}"/>
    <cellStyle name="Percent" xfId="2" builtinId="5"/>
    <cellStyle name="Style 1" xfId="3" xr:uid="{8B5114AB-31F1-41B7-925D-7B604406E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248</xdr:row>
      <xdr:rowOff>0</xdr:rowOff>
    </xdr:from>
    <xdr:to>
      <xdr:col>4</xdr:col>
      <xdr:colOff>60960</xdr:colOff>
      <xdr:row>259</xdr:row>
      <xdr:rowOff>630006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A7C5C8-2B32-4237-AA13-955CFBAEA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39" y="65897760"/>
          <a:ext cx="8846821" cy="3396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</xdr:colOff>
      <xdr:row>227</xdr:row>
      <xdr:rowOff>0</xdr:rowOff>
    </xdr:from>
    <xdr:to>
      <xdr:col>3</xdr:col>
      <xdr:colOff>2784475</xdr:colOff>
      <xdr:row>244</xdr:row>
      <xdr:rowOff>231614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AB1D2-FFB0-4AD3-A5B1-A5C05158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760" y="45427900"/>
          <a:ext cx="10387240" cy="4769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169449</xdr:colOff>
      <xdr:row>111</xdr:row>
      <xdr:rowOff>11205</xdr:rowOff>
    </xdr:from>
    <xdr:ext cx="9504236" cy="4322955"/>
    <xdr:pic>
      <xdr:nvPicPr>
        <xdr:cNvPr id="2" name="Picture 1">
          <a:extLst>
            <a:ext uri="{FF2B5EF4-FFF2-40B4-BE49-F238E27FC236}">
              <a16:creationId xmlns:a16="http://schemas.microsoft.com/office/drawing/2014/main" id="{C7EF6DEC-EB93-40A8-BEA6-90C3CDC04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189" y="26033505"/>
          <a:ext cx="9504236" cy="432295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165</xdr:row>
      <xdr:rowOff>1481</xdr:rowOff>
    </xdr:from>
    <xdr:to>
      <xdr:col>3</xdr:col>
      <xdr:colOff>1921934</xdr:colOff>
      <xdr:row>179</xdr:row>
      <xdr:rowOff>204783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3EA46A-B6BA-4666-88C7-BB093D0C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067" y="44375281"/>
          <a:ext cx="8229600" cy="3759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3D6-1A54-4BC0-B0BA-F8828957F638}">
  <dimension ref="A1:C5"/>
  <sheetViews>
    <sheetView zoomScale="130" zoomScaleNormal="130" workbookViewId="0">
      <selection activeCell="C11" sqref="C11"/>
    </sheetView>
  </sheetViews>
  <sheetFormatPr defaultColWidth="31.140625" defaultRowHeight="15"/>
  <cols>
    <col min="1" max="1" width="7.7109375" style="172" customWidth="1"/>
    <col min="2" max="2" width="15.85546875" customWidth="1"/>
    <col min="3" max="3" width="44.7109375" customWidth="1"/>
  </cols>
  <sheetData>
    <row r="1" spans="1:3" s="170" customFormat="1" ht="18">
      <c r="A1" s="169" t="s">
        <v>0</v>
      </c>
      <c r="B1" s="169" t="s">
        <v>1</v>
      </c>
      <c r="C1" s="169" t="s">
        <v>2</v>
      </c>
    </row>
    <row r="2" spans="1:3">
      <c r="A2" s="171">
        <v>1</v>
      </c>
      <c r="B2" s="1" t="s">
        <v>3</v>
      </c>
      <c r="C2" s="1" t="s">
        <v>4</v>
      </c>
    </row>
    <row r="3" spans="1:3">
      <c r="A3" s="171">
        <v>2</v>
      </c>
      <c r="B3" s="1" t="s">
        <v>5</v>
      </c>
      <c r="C3" s="1" t="s">
        <v>6</v>
      </c>
    </row>
    <row r="4" spans="1:3">
      <c r="A4" s="171">
        <v>3</v>
      </c>
      <c r="B4" s="1" t="s">
        <v>7</v>
      </c>
      <c r="C4" s="1" t="s">
        <v>8</v>
      </c>
    </row>
    <row r="5" spans="1:3">
      <c r="A5" s="171">
        <v>4</v>
      </c>
      <c r="B5" s="1" t="s">
        <v>9</v>
      </c>
      <c r="C5" s="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9C051-261B-4B85-B635-703B478F6130}">
  <dimension ref="C2:P261"/>
  <sheetViews>
    <sheetView zoomScale="90" zoomScaleNormal="90" workbookViewId="0">
      <selection activeCell="G258" sqref="G258"/>
    </sheetView>
  </sheetViews>
  <sheetFormatPr defaultColWidth="9.140625" defaultRowHeight="21"/>
  <cols>
    <col min="1" max="2" width="9.140625" style="2"/>
    <col min="3" max="3" width="97.85546875" style="2" customWidth="1"/>
    <col min="4" max="4" width="30" style="2" customWidth="1"/>
    <col min="5" max="5" width="46.7109375" style="2" customWidth="1"/>
    <col min="6" max="6" width="23.140625" style="2" customWidth="1"/>
    <col min="7" max="7" width="27.140625" style="2" customWidth="1"/>
    <col min="8" max="8" width="17.28515625" style="2" customWidth="1"/>
    <col min="9" max="9" width="12.42578125" style="2" bestFit="1" customWidth="1"/>
    <col min="10" max="10" width="13.5703125" style="2" bestFit="1" customWidth="1"/>
    <col min="11" max="11" width="9.140625" style="2"/>
    <col min="12" max="12" width="9.85546875" style="2" customWidth="1"/>
    <col min="13" max="16384" width="9.140625" style="2"/>
  </cols>
  <sheetData>
    <row r="2" spans="3:10" ht="21.75" thickBot="1"/>
    <row r="3" spans="3:10" ht="24" thickBot="1">
      <c r="C3" s="179" t="s">
        <v>11</v>
      </c>
      <c r="D3" s="180"/>
      <c r="E3" s="180"/>
      <c r="F3" s="180"/>
      <c r="G3" s="180"/>
      <c r="H3" s="180"/>
      <c r="I3" s="180"/>
      <c r="J3" s="181"/>
    </row>
    <row r="4" spans="3:10" ht="43.5" customHeight="1">
      <c r="C4" s="3" t="s">
        <v>12</v>
      </c>
      <c r="D4" s="182" t="s">
        <v>13</v>
      </c>
      <c r="E4" s="183"/>
      <c r="F4" s="183"/>
      <c r="G4" s="183"/>
      <c r="H4" s="183"/>
      <c r="I4" s="183"/>
      <c r="J4" s="184"/>
    </row>
    <row r="5" spans="3:10">
      <c r="C5" s="4" t="s">
        <v>14</v>
      </c>
      <c r="D5" s="185" t="s">
        <v>15</v>
      </c>
      <c r="E5" s="186"/>
      <c r="F5" s="186"/>
      <c r="G5" s="186"/>
      <c r="H5" s="186"/>
      <c r="I5" s="186"/>
      <c r="J5" s="187"/>
    </row>
    <row r="6" spans="3:10" ht="21.75" thickBot="1">
      <c r="C6" s="5" t="s">
        <v>16</v>
      </c>
      <c r="D6" s="188" t="s">
        <v>17</v>
      </c>
      <c r="E6" s="189"/>
      <c r="F6" s="189"/>
      <c r="G6" s="189"/>
      <c r="H6" s="189"/>
      <c r="I6" s="189"/>
      <c r="J6" s="190"/>
    </row>
    <row r="7" spans="3:10" ht="21.75" thickBot="1">
      <c r="C7" s="6"/>
      <c r="F7" s="7"/>
      <c r="G7" s="8"/>
      <c r="H7" s="8"/>
      <c r="I7" s="8"/>
      <c r="J7" s="8"/>
    </row>
    <row r="8" spans="3:10" s="15" customFormat="1" ht="42">
      <c r="C8" s="9" t="s">
        <v>18</v>
      </c>
      <c r="D8" s="10" t="s">
        <v>19</v>
      </c>
      <c r="E8" s="11" t="s">
        <v>20</v>
      </c>
      <c r="F8" s="12" t="s">
        <v>21</v>
      </c>
      <c r="G8" s="13" t="s">
        <v>22</v>
      </c>
      <c r="H8" s="13" t="s">
        <v>23</v>
      </c>
      <c r="I8" s="13" t="s">
        <v>24</v>
      </c>
      <c r="J8" s="14" t="s">
        <v>25</v>
      </c>
    </row>
    <row r="9" spans="3:10">
      <c r="C9" s="16" t="s">
        <v>26</v>
      </c>
      <c r="D9" s="17"/>
      <c r="E9" s="17"/>
      <c r="F9" s="17"/>
      <c r="G9" s="17"/>
      <c r="H9" s="17"/>
      <c r="I9" s="18"/>
      <c r="J9" s="19"/>
    </row>
    <row r="10" spans="3:10">
      <c r="C10" s="16" t="s">
        <v>27</v>
      </c>
      <c r="D10" s="17"/>
      <c r="E10" s="17"/>
      <c r="F10" s="17"/>
      <c r="G10" s="20"/>
      <c r="H10" s="18"/>
      <c r="I10" s="18"/>
      <c r="J10" s="19"/>
    </row>
    <row r="11" spans="3:10">
      <c r="C11" s="21" t="s">
        <v>28</v>
      </c>
      <c r="D11" s="22" t="s">
        <v>29</v>
      </c>
      <c r="E11" s="22" t="s">
        <v>30</v>
      </c>
      <c r="F11" s="23">
        <v>8250</v>
      </c>
      <c r="G11" s="24">
        <v>60.35</v>
      </c>
      <c r="H11" s="25">
        <v>4.1099999999999998E-2</v>
      </c>
      <c r="I11" s="26"/>
      <c r="J11" s="19"/>
    </row>
    <row r="12" spans="3:10">
      <c r="C12" s="21" t="s">
        <v>31</v>
      </c>
      <c r="D12" s="22" t="s">
        <v>32</v>
      </c>
      <c r="E12" s="22" t="s">
        <v>33</v>
      </c>
      <c r="F12" s="23">
        <v>54000</v>
      </c>
      <c r="G12" s="24">
        <v>41.19</v>
      </c>
      <c r="H12" s="25">
        <v>2.81E-2</v>
      </c>
      <c r="I12" s="26"/>
      <c r="J12" s="19"/>
    </row>
    <row r="13" spans="3:10">
      <c r="C13" s="21" t="s">
        <v>34</v>
      </c>
      <c r="D13" s="22" t="s">
        <v>35</v>
      </c>
      <c r="E13" s="22" t="s">
        <v>36</v>
      </c>
      <c r="F13" s="23">
        <v>600</v>
      </c>
      <c r="G13" s="24">
        <v>39.520000000000003</v>
      </c>
      <c r="H13" s="25">
        <v>2.69E-2</v>
      </c>
      <c r="I13" s="26"/>
      <c r="J13" s="19"/>
    </row>
    <row r="14" spans="3:10">
      <c r="C14" s="21" t="s">
        <v>37</v>
      </c>
      <c r="D14" s="22" t="s">
        <v>38</v>
      </c>
      <c r="E14" s="22" t="s">
        <v>30</v>
      </c>
      <c r="F14" s="23">
        <v>15000</v>
      </c>
      <c r="G14" s="24">
        <v>38.909999999999997</v>
      </c>
      <c r="H14" s="25">
        <v>2.6499999999999999E-2</v>
      </c>
      <c r="I14" s="26"/>
      <c r="J14" s="19"/>
    </row>
    <row r="15" spans="3:10">
      <c r="C15" s="21" t="s">
        <v>39</v>
      </c>
      <c r="D15" s="22" t="s">
        <v>40</v>
      </c>
      <c r="E15" s="22" t="s">
        <v>41</v>
      </c>
      <c r="F15" s="23">
        <v>1050</v>
      </c>
      <c r="G15" s="24">
        <v>36.79</v>
      </c>
      <c r="H15" s="25">
        <v>2.5100000000000001E-2</v>
      </c>
      <c r="I15" s="26"/>
      <c r="J15" s="19"/>
    </row>
    <row r="16" spans="3:10">
      <c r="C16" s="21" t="s">
        <v>42</v>
      </c>
      <c r="D16" s="22" t="s">
        <v>43</v>
      </c>
      <c r="E16" s="22" t="s">
        <v>44</v>
      </c>
      <c r="F16" s="23">
        <v>12400</v>
      </c>
      <c r="G16" s="24">
        <v>36.24</v>
      </c>
      <c r="H16" s="25">
        <v>2.47E-2</v>
      </c>
      <c r="I16" s="26"/>
      <c r="J16" s="19"/>
    </row>
    <row r="17" spans="3:10">
      <c r="C17" s="21" t="s">
        <v>45</v>
      </c>
      <c r="D17" s="22" t="s">
        <v>46</v>
      </c>
      <c r="E17" s="22" t="s">
        <v>47</v>
      </c>
      <c r="F17" s="23">
        <v>1900</v>
      </c>
      <c r="G17" s="24">
        <v>33.869999999999997</v>
      </c>
      <c r="H17" s="25">
        <v>2.3099999999999999E-2</v>
      </c>
      <c r="I17" s="26"/>
      <c r="J17" s="19"/>
    </row>
    <row r="18" spans="3:10">
      <c r="C18" s="21" t="s">
        <v>48</v>
      </c>
      <c r="D18" s="22" t="s">
        <v>49</v>
      </c>
      <c r="E18" s="22" t="s">
        <v>30</v>
      </c>
      <c r="F18" s="23">
        <v>27000</v>
      </c>
      <c r="G18" s="24">
        <v>33.33</v>
      </c>
      <c r="H18" s="25">
        <v>2.2700000000000001E-2</v>
      </c>
      <c r="I18" s="26"/>
      <c r="J18" s="19"/>
    </row>
    <row r="19" spans="3:10">
      <c r="C19" s="21" t="s">
        <v>50</v>
      </c>
      <c r="D19" s="22" t="s">
        <v>51</v>
      </c>
      <c r="E19" s="22" t="s">
        <v>52</v>
      </c>
      <c r="F19" s="23">
        <v>2375</v>
      </c>
      <c r="G19" s="24">
        <v>31.17</v>
      </c>
      <c r="H19" s="25">
        <v>2.1299999999999999E-2</v>
      </c>
      <c r="I19" s="26"/>
      <c r="J19" s="19"/>
    </row>
    <row r="20" spans="3:10">
      <c r="C20" s="21" t="s">
        <v>53</v>
      </c>
      <c r="D20" s="22" t="s">
        <v>54</v>
      </c>
      <c r="E20" s="22" t="s">
        <v>47</v>
      </c>
      <c r="F20" s="23">
        <v>357375</v>
      </c>
      <c r="G20" s="24">
        <v>30.48</v>
      </c>
      <c r="H20" s="25">
        <v>2.0799999999999999E-2</v>
      </c>
      <c r="I20" s="26"/>
      <c r="J20" s="19"/>
    </row>
    <row r="21" spans="3:10">
      <c r="C21" s="21" t="s">
        <v>55</v>
      </c>
      <c r="D21" s="22" t="s">
        <v>56</v>
      </c>
      <c r="E21" s="22" t="s">
        <v>57</v>
      </c>
      <c r="F21" s="23">
        <v>4500</v>
      </c>
      <c r="G21" s="24">
        <v>30.47</v>
      </c>
      <c r="H21" s="25">
        <v>2.0799999999999999E-2</v>
      </c>
      <c r="I21" s="26"/>
      <c r="J21" s="19"/>
    </row>
    <row r="22" spans="3:10">
      <c r="C22" s="21" t="s">
        <v>58</v>
      </c>
      <c r="D22" s="22" t="s">
        <v>59</v>
      </c>
      <c r="E22" s="22" t="s">
        <v>44</v>
      </c>
      <c r="F22" s="23">
        <v>12000</v>
      </c>
      <c r="G22" s="24">
        <v>30.13</v>
      </c>
      <c r="H22" s="25">
        <v>2.0500000000000001E-2</v>
      </c>
      <c r="I22" s="26"/>
      <c r="J22" s="19"/>
    </row>
    <row r="23" spans="3:10">
      <c r="C23" s="21" t="s">
        <v>60</v>
      </c>
      <c r="D23" s="22" t="s">
        <v>61</v>
      </c>
      <c r="E23" s="22" t="s">
        <v>30</v>
      </c>
      <c r="F23" s="23">
        <v>11700</v>
      </c>
      <c r="G23" s="24">
        <v>28.97</v>
      </c>
      <c r="H23" s="25">
        <v>1.9699999999999999E-2</v>
      </c>
      <c r="I23" s="26"/>
      <c r="J23" s="19"/>
    </row>
    <row r="24" spans="3:10">
      <c r="C24" s="21" t="s">
        <v>62</v>
      </c>
      <c r="D24" s="22" t="s">
        <v>63</v>
      </c>
      <c r="E24" s="22" t="s">
        <v>64</v>
      </c>
      <c r="F24" s="23">
        <v>7500</v>
      </c>
      <c r="G24" s="24">
        <v>28.96</v>
      </c>
      <c r="H24" s="25">
        <v>1.9699999999999999E-2</v>
      </c>
      <c r="I24" s="26"/>
      <c r="J24" s="19"/>
    </row>
    <row r="25" spans="3:10">
      <c r="C25" s="21" t="s">
        <v>65</v>
      </c>
      <c r="D25" s="22" t="s">
        <v>66</v>
      </c>
      <c r="E25" s="22" t="s">
        <v>44</v>
      </c>
      <c r="F25" s="23">
        <v>3300</v>
      </c>
      <c r="G25" s="24">
        <v>28.78</v>
      </c>
      <c r="H25" s="25">
        <v>1.9599999999999999E-2</v>
      </c>
      <c r="I25" s="26"/>
      <c r="J25" s="19"/>
    </row>
    <row r="26" spans="3:10">
      <c r="C26" s="21" t="s">
        <v>67</v>
      </c>
      <c r="D26" s="22" t="s">
        <v>68</v>
      </c>
      <c r="E26" s="22" t="s">
        <v>30</v>
      </c>
      <c r="F26" s="23">
        <v>9525</v>
      </c>
      <c r="G26" s="24">
        <v>27.6</v>
      </c>
      <c r="H26" s="25">
        <v>1.8800000000000001E-2</v>
      </c>
      <c r="I26" s="26"/>
      <c r="J26" s="19"/>
    </row>
    <row r="27" spans="3:10">
      <c r="C27" s="21" t="s">
        <v>69</v>
      </c>
      <c r="D27" s="22" t="s">
        <v>70</v>
      </c>
      <c r="E27" s="22" t="s">
        <v>71</v>
      </c>
      <c r="F27" s="23">
        <v>7050</v>
      </c>
      <c r="G27" s="24">
        <v>26.5</v>
      </c>
      <c r="H27" s="25">
        <v>1.8100000000000002E-2</v>
      </c>
      <c r="I27" s="26"/>
      <c r="J27" s="19"/>
    </row>
    <row r="28" spans="3:10">
      <c r="C28" s="21" t="s">
        <v>72</v>
      </c>
      <c r="D28" s="22" t="s">
        <v>73</v>
      </c>
      <c r="E28" s="22" t="s">
        <v>64</v>
      </c>
      <c r="F28" s="23">
        <v>4900</v>
      </c>
      <c r="G28" s="24">
        <v>24.61</v>
      </c>
      <c r="H28" s="25">
        <v>1.6799999999999999E-2</v>
      </c>
      <c r="I28" s="26"/>
      <c r="J28" s="19"/>
    </row>
    <row r="29" spans="3:10">
      <c r="C29" s="21" t="s">
        <v>74</v>
      </c>
      <c r="D29" s="22" t="s">
        <v>75</v>
      </c>
      <c r="E29" s="22" t="s">
        <v>76</v>
      </c>
      <c r="F29" s="23">
        <v>2000</v>
      </c>
      <c r="G29" s="24">
        <v>24.38</v>
      </c>
      <c r="H29" s="25">
        <v>1.66E-2</v>
      </c>
      <c r="I29" s="26"/>
      <c r="J29" s="19"/>
    </row>
    <row r="30" spans="3:10">
      <c r="C30" s="21" t="s">
        <v>77</v>
      </c>
      <c r="D30" s="22" t="s">
        <v>78</v>
      </c>
      <c r="E30" s="22" t="s">
        <v>79</v>
      </c>
      <c r="F30" s="23">
        <v>5700</v>
      </c>
      <c r="G30" s="24">
        <v>22.84</v>
      </c>
      <c r="H30" s="25">
        <v>1.5599999999999999E-2</v>
      </c>
      <c r="I30" s="26"/>
      <c r="J30" s="19"/>
    </row>
    <row r="31" spans="3:10">
      <c r="C31" s="21" t="s">
        <v>80</v>
      </c>
      <c r="D31" s="22" t="s">
        <v>81</v>
      </c>
      <c r="E31" s="22" t="s">
        <v>30</v>
      </c>
      <c r="F31" s="23">
        <v>2250</v>
      </c>
      <c r="G31" s="24">
        <v>22.04</v>
      </c>
      <c r="H31" s="25">
        <v>1.4999999999999999E-2</v>
      </c>
      <c r="I31" s="26"/>
      <c r="J31" s="19"/>
    </row>
    <row r="32" spans="3:10">
      <c r="C32" s="21" t="s">
        <v>82</v>
      </c>
      <c r="D32" s="22" t="s">
        <v>83</v>
      </c>
      <c r="E32" s="22" t="s">
        <v>71</v>
      </c>
      <c r="F32" s="23">
        <v>525</v>
      </c>
      <c r="G32" s="24">
        <v>20.74</v>
      </c>
      <c r="H32" s="25">
        <v>1.41E-2</v>
      </c>
      <c r="I32" s="26"/>
      <c r="J32" s="19"/>
    </row>
    <row r="33" spans="3:10">
      <c r="C33" s="21" t="s">
        <v>84</v>
      </c>
      <c r="D33" s="22" t="s">
        <v>85</v>
      </c>
      <c r="E33" s="22" t="s">
        <v>86</v>
      </c>
      <c r="F33" s="23">
        <v>2325</v>
      </c>
      <c r="G33" s="24">
        <v>18.48</v>
      </c>
      <c r="H33" s="25">
        <v>1.26E-2</v>
      </c>
      <c r="I33" s="26"/>
      <c r="J33" s="19"/>
    </row>
    <row r="34" spans="3:10">
      <c r="C34" s="21" t="s">
        <v>87</v>
      </c>
      <c r="D34" s="22" t="s">
        <v>88</v>
      </c>
      <c r="E34" s="22" t="s">
        <v>44</v>
      </c>
      <c r="F34" s="23">
        <v>2250</v>
      </c>
      <c r="G34" s="24">
        <v>18.03</v>
      </c>
      <c r="H34" s="25">
        <v>1.23E-2</v>
      </c>
      <c r="I34" s="26"/>
      <c r="J34" s="19"/>
    </row>
    <row r="35" spans="3:10" ht="21.75" customHeight="1">
      <c r="C35" s="21" t="s">
        <v>89</v>
      </c>
      <c r="D35" s="22" t="s">
        <v>90</v>
      </c>
      <c r="E35" s="22" t="s">
        <v>44</v>
      </c>
      <c r="F35" s="23">
        <v>1250</v>
      </c>
      <c r="G35" s="24">
        <v>16.93</v>
      </c>
      <c r="H35" s="25">
        <v>1.15E-2</v>
      </c>
      <c r="I35" s="26"/>
      <c r="J35" s="19"/>
    </row>
    <row r="36" spans="3:10">
      <c r="C36" s="21" t="s">
        <v>91</v>
      </c>
      <c r="D36" s="22" t="s">
        <v>92</v>
      </c>
      <c r="E36" s="22" t="s">
        <v>93</v>
      </c>
      <c r="F36" s="23">
        <v>1650</v>
      </c>
      <c r="G36" s="24">
        <v>16.739999999999998</v>
      </c>
      <c r="H36" s="25">
        <v>1.14E-2</v>
      </c>
      <c r="I36" s="26"/>
      <c r="J36" s="19"/>
    </row>
    <row r="37" spans="3:10">
      <c r="C37" s="21" t="s">
        <v>94</v>
      </c>
      <c r="D37" s="22" t="s">
        <v>95</v>
      </c>
      <c r="E37" s="22" t="s">
        <v>96</v>
      </c>
      <c r="F37" s="23">
        <v>1500</v>
      </c>
      <c r="G37" s="24">
        <v>16.72</v>
      </c>
      <c r="H37" s="25">
        <v>1.14E-2</v>
      </c>
      <c r="I37" s="26"/>
      <c r="J37" s="19"/>
    </row>
    <row r="38" spans="3:10">
      <c r="C38" s="21" t="s">
        <v>97</v>
      </c>
      <c r="D38" s="22" t="s">
        <v>98</v>
      </c>
      <c r="E38" s="22" t="s">
        <v>30</v>
      </c>
      <c r="F38" s="23">
        <v>16000</v>
      </c>
      <c r="G38" s="24">
        <v>16.09</v>
      </c>
      <c r="H38" s="25">
        <v>1.0999999999999999E-2</v>
      </c>
      <c r="I38" s="26"/>
      <c r="J38" s="19"/>
    </row>
    <row r="39" spans="3:10">
      <c r="C39" s="21" t="s">
        <v>99</v>
      </c>
      <c r="D39" s="22" t="s">
        <v>100</v>
      </c>
      <c r="E39" s="22" t="s">
        <v>101</v>
      </c>
      <c r="F39" s="23">
        <v>625</v>
      </c>
      <c r="G39" s="24">
        <v>14.93</v>
      </c>
      <c r="H39" s="25">
        <v>1.0200000000000001E-2</v>
      </c>
      <c r="I39" s="26"/>
      <c r="J39" s="19"/>
    </row>
    <row r="40" spans="3:10">
      <c r="C40" s="21" t="s">
        <v>102</v>
      </c>
      <c r="D40" s="22" t="s">
        <v>103</v>
      </c>
      <c r="E40" s="22" t="s">
        <v>44</v>
      </c>
      <c r="F40" s="23">
        <v>3000</v>
      </c>
      <c r="G40" s="24">
        <v>14.86</v>
      </c>
      <c r="H40" s="25">
        <v>1.01E-2</v>
      </c>
      <c r="I40" s="26"/>
      <c r="J40" s="19"/>
    </row>
    <row r="41" spans="3:10">
      <c r="C41" s="21" t="s">
        <v>104</v>
      </c>
      <c r="D41" s="22" t="s">
        <v>105</v>
      </c>
      <c r="E41" s="22" t="s">
        <v>106</v>
      </c>
      <c r="F41" s="23">
        <v>1125</v>
      </c>
      <c r="G41" s="24">
        <v>13.77</v>
      </c>
      <c r="H41" s="25">
        <v>9.4000000000000004E-3</v>
      </c>
      <c r="I41" s="26"/>
      <c r="J41" s="19"/>
    </row>
    <row r="42" spans="3:10">
      <c r="C42" s="21" t="s">
        <v>107</v>
      </c>
      <c r="D42" s="22" t="s">
        <v>108</v>
      </c>
      <c r="E42" s="22" t="s">
        <v>109</v>
      </c>
      <c r="F42" s="23">
        <v>2200</v>
      </c>
      <c r="G42" s="24">
        <v>12.99</v>
      </c>
      <c r="H42" s="25">
        <v>8.8999999999999999E-3</v>
      </c>
      <c r="I42" s="26"/>
      <c r="J42" s="19"/>
    </row>
    <row r="43" spans="3:10" ht="20.25" customHeight="1">
      <c r="C43" s="21" t="s">
        <v>110</v>
      </c>
      <c r="D43" s="22" t="s">
        <v>111</v>
      </c>
      <c r="E43" s="22" t="s">
        <v>106</v>
      </c>
      <c r="F43" s="23">
        <v>700</v>
      </c>
      <c r="G43" s="24">
        <v>12.3</v>
      </c>
      <c r="H43" s="25">
        <v>8.3999999999999995E-3</v>
      </c>
      <c r="I43" s="26"/>
      <c r="J43" s="19"/>
    </row>
    <row r="44" spans="3:10">
      <c r="C44" s="21" t="s">
        <v>112</v>
      </c>
      <c r="D44" s="22" t="s">
        <v>113</v>
      </c>
      <c r="E44" s="22" t="s">
        <v>114</v>
      </c>
      <c r="F44" s="23">
        <v>2500</v>
      </c>
      <c r="G44" s="24">
        <v>10.26</v>
      </c>
      <c r="H44" s="25">
        <v>7.0000000000000001E-3</v>
      </c>
      <c r="I44" s="26"/>
      <c r="J44" s="19"/>
    </row>
    <row r="45" spans="3:10">
      <c r="C45" s="21" t="s">
        <v>115</v>
      </c>
      <c r="D45" s="22" t="s">
        <v>116</v>
      </c>
      <c r="E45" s="22" t="s">
        <v>30</v>
      </c>
      <c r="F45" s="23">
        <v>7200</v>
      </c>
      <c r="G45" s="24">
        <v>10.18</v>
      </c>
      <c r="H45" s="25">
        <v>6.8999999999999999E-3</v>
      </c>
      <c r="I45" s="26"/>
      <c r="J45" s="19"/>
    </row>
    <row r="46" spans="3:10">
      <c r="C46" s="21" t="s">
        <v>117</v>
      </c>
      <c r="D46" s="22" t="s">
        <v>118</v>
      </c>
      <c r="E46" s="22" t="s">
        <v>86</v>
      </c>
      <c r="F46" s="23">
        <v>125</v>
      </c>
      <c r="G46" s="24">
        <v>9.27</v>
      </c>
      <c r="H46" s="25">
        <v>6.3E-3</v>
      </c>
      <c r="I46" s="26"/>
      <c r="J46" s="19"/>
    </row>
    <row r="47" spans="3:10">
      <c r="C47" s="21" t="s">
        <v>119</v>
      </c>
      <c r="D47" s="22" t="s">
        <v>120</v>
      </c>
      <c r="E47" s="22" t="s">
        <v>30</v>
      </c>
      <c r="F47" s="23">
        <v>700</v>
      </c>
      <c r="G47" s="24">
        <v>8.44</v>
      </c>
      <c r="H47" s="25">
        <v>5.7999999999999996E-3</v>
      </c>
      <c r="I47" s="27"/>
      <c r="J47" s="28"/>
    </row>
    <row r="48" spans="3:10">
      <c r="C48" s="21" t="s">
        <v>121</v>
      </c>
      <c r="D48" s="22" t="s">
        <v>122</v>
      </c>
      <c r="E48" s="22" t="s">
        <v>57</v>
      </c>
      <c r="F48" s="23">
        <v>550</v>
      </c>
      <c r="G48" s="24">
        <v>8.09</v>
      </c>
      <c r="H48" s="25">
        <v>5.4999999999999997E-3</v>
      </c>
      <c r="I48" s="27"/>
      <c r="J48" s="28"/>
    </row>
    <row r="49" spans="3:16">
      <c r="C49" s="21" t="s">
        <v>123</v>
      </c>
      <c r="D49" s="22" t="s">
        <v>124</v>
      </c>
      <c r="E49" s="22" t="s">
        <v>71</v>
      </c>
      <c r="F49" s="23">
        <v>3600</v>
      </c>
      <c r="G49" s="24">
        <v>8.0500000000000007</v>
      </c>
      <c r="H49" s="25">
        <v>5.4999999999999997E-3</v>
      </c>
      <c r="I49" s="27"/>
      <c r="J49" s="28"/>
    </row>
    <row r="50" spans="3:16">
      <c r="C50" s="21" t="s">
        <v>125</v>
      </c>
      <c r="D50" s="22" t="s">
        <v>126</v>
      </c>
      <c r="E50" s="22" t="s">
        <v>30</v>
      </c>
      <c r="F50" s="23">
        <v>625</v>
      </c>
      <c r="G50" s="24">
        <v>7.26</v>
      </c>
      <c r="H50" s="25">
        <v>4.8999999999999998E-3</v>
      </c>
      <c r="I50" s="27"/>
      <c r="J50" s="28"/>
    </row>
    <row r="51" spans="3:16">
      <c r="C51" s="21" t="s">
        <v>127</v>
      </c>
      <c r="D51" s="22" t="s">
        <v>128</v>
      </c>
      <c r="E51" s="22" t="s">
        <v>129</v>
      </c>
      <c r="F51" s="29">
        <v>250</v>
      </c>
      <c r="G51" s="29">
        <v>6.39</v>
      </c>
      <c r="H51" s="29">
        <v>4.4000000000000003E-3</v>
      </c>
      <c r="I51" s="27"/>
      <c r="J51" s="28"/>
    </row>
    <row r="52" spans="3:16">
      <c r="C52" s="21" t="s">
        <v>130</v>
      </c>
      <c r="D52" s="22" t="s">
        <v>131</v>
      </c>
      <c r="E52" s="22" t="s">
        <v>132</v>
      </c>
      <c r="F52" s="29">
        <v>1900</v>
      </c>
      <c r="G52" s="29">
        <v>5.63</v>
      </c>
      <c r="H52" s="29">
        <v>3.8E-3</v>
      </c>
      <c r="I52" s="27"/>
      <c r="J52" s="28"/>
    </row>
    <row r="53" spans="3:16">
      <c r="C53" s="21" t="s">
        <v>133</v>
      </c>
      <c r="D53" s="22" t="s">
        <v>134</v>
      </c>
      <c r="E53" s="22" t="s">
        <v>57</v>
      </c>
      <c r="F53" s="29">
        <v>450</v>
      </c>
      <c r="G53" s="24">
        <v>5.07</v>
      </c>
      <c r="H53" s="25">
        <v>3.5000000000000001E-3</v>
      </c>
      <c r="I53" s="27"/>
      <c r="J53" s="28"/>
      <c r="P53" s="6"/>
    </row>
    <row r="54" spans="3:16">
      <c r="C54" s="21" t="s">
        <v>135</v>
      </c>
      <c r="D54" s="22" t="s">
        <v>136</v>
      </c>
      <c r="E54" s="22" t="s">
        <v>101</v>
      </c>
      <c r="F54" s="29">
        <v>3750</v>
      </c>
      <c r="G54" s="24">
        <v>4.3</v>
      </c>
      <c r="H54" s="25">
        <v>2.8999999999999998E-3</v>
      </c>
      <c r="I54" s="27"/>
      <c r="J54" s="28"/>
      <c r="P54" s="6"/>
    </row>
    <row r="55" spans="3:16">
      <c r="C55" s="21" t="s">
        <v>137</v>
      </c>
      <c r="D55" s="22" t="s">
        <v>138</v>
      </c>
      <c r="E55" s="22" t="s">
        <v>57</v>
      </c>
      <c r="F55" s="29">
        <v>825</v>
      </c>
      <c r="G55" s="24">
        <v>4.16</v>
      </c>
      <c r="H55" s="25">
        <v>2.8E-3</v>
      </c>
      <c r="I55" s="27"/>
      <c r="J55" s="28"/>
    </row>
    <row r="56" spans="3:16">
      <c r="C56" s="30" t="s">
        <v>139</v>
      </c>
      <c r="D56" s="22"/>
      <c r="E56" s="22"/>
      <c r="F56" s="22"/>
      <c r="G56" s="31">
        <f>SUM(G11:G55)</f>
        <v>956.81</v>
      </c>
      <c r="H56" s="32">
        <f>SUM(H11:H55)</f>
        <v>0.65209999999999968</v>
      </c>
      <c r="I56" s="27"/>
      <c r="J56" s="28"/>
    </row>
    <row r="57" spans="3:16">
      <c r="C57" s="30" t="s">
        <v>140</v>
      </c>
      <c r="D57" s="22"/>
      <c r="E57" s="22"/>
      <c r="F57" s="23"/>
      <c r="G57" s="31" t="s">
        <v>141</v>
      </c>
      <c r="H57" s="32" t="s">
        <v>141</v>
      </c>
      <c r="I57" s="27"/>
      <c r="J57" s="28"/>
    </row>
    <row r="58" spans="3:16">
      <c r="C58" s="30" t="s">
        <v>139</v>
      </c>
      <c r="D58" s="22"/>
      <c r="E58" s="22"/>
      <c r="F58" s="23"/>
      <c r="G58" s="31" t="s">
        <v>141</v>
      </c>
      <c r="H58" s="32" t="s">
        <v>141</v>
      </c>
      <c r="I58" s="27"/>
      <c r="J58" s="28"/>
    </row>
    <row r="59" spans="3:16">
      <c r="C59" s="30" t="s">
        <v>142</v>
      </c>
      <c r="D59" s="22"/>
      <c r="E59" s="22"/>
      <c r="F59" s="23"/>
      <c r="G59" s="31">
        <f>G56</f>
        <v>956.81</v>
      </c>
      <c r="H59" s="32">
        <f>H56</f>
        <v>0.65209999999999968</v>
      </c>
      <c r="I59" s="27"/>
      <c r="J59" s="28"/>
    </row>
    <row r="60" spans="3:16">
      <c r="C60" s="30" t="s">
        <v>143</v>
      </c>
      <c r="D60" s="22"/>
      <c r="E60" s="22"/>
      <c r="F60" s="23"/>
      <c r="G60" s="24"/>
      <c r="H60" s="25"/>
      <c r="I60" s="27"/>
      <c r="J60" s="28"/>
    </row>
    <row r="61" spans="3:16">
      <c r="C61" s="30" t="s">
        <v>144</v>
      </c>
      <c r="D61" s="22"/>
      <c r="E61" s="22"/>
      <c r="F61" s="23"/>
      <c r="G61" s="24"/>
      <c r="H61" s="25"/>
      <c r="I61" s="27"/>
      <c r="J61" s="28"/>
    </row>
    <row r="62" spans="3:16">
      <c r="C62" s="21" t="s">
        <v>145</v>
      </c>
      <c r="D62" s="22"/>
      <c r="E62" s="22"/>
      <c r="F62" s="33">
        <v>-825</v>
      </c>
      <c r="G62" s="34">
        <v>-4.17</v>
      </c>
      <c r="H62" s="35">
        <v>-2.8E-3</v>
      </c>
      <c r="I62" s="36"/>
      <c r="J62" s="28"/>
    </row>
    <row r="63" spans="3:16">
      <c r="C63" s="21" t="s">
        <v>146</v>
      </c>
      <c r="D63" s="22"/>
      <c r="E63" s="22"/>
      <c r="F63" s="33">
        <v>-3750</v>
      </c>
      <c r="G63" s="34">
        <v>-4.32</v>
      </c>
      <c r="H63" s="35">
        <v>-2.8999999999999998E-3</v>
      </c>
      <c r="I63" s="36"/>
      <c r="J63" s="28"/>
    </row>
    <row r="64" spans="3:16">
      <c r="C64" s="21" t="s">
        <v>147</v>
      </c>
      <c r="D64" s="22"/>
      <c r="E64" s="22"/>
      <c r="F64" s="33">
        <v>-450</v>
      </c>
      <c r="G64" s="34">
        <v>-5.08</v>
      </c>
      <c r="H64" s="35">
        <v>-3.5000000000000001E-3</v>
      </c>
      <c r="I64" s="36"/>
      <c r="J64" s="28"/>
    </row>
    <row r="65" spans="3:10">
      <c r="C65" s="21" t="s">
        <v>148</v>
      </c>
      <c r="D65" s="22"/>
      <c r="E65" s="22"/>
      <c r="F65" s="33">
        <v>-1900</v>
      </c>
      <c r="G65" s="34">
        <v>-5.63</v>
      </c>
      <c r="H65" s="35">
        <v>-3.8E-3</v>
      </c>
      <c r="I65" s="36"/>
      <c r="J65" s="28"/>
    </row>
    <row r="66" spans="3:10">
      <c r="C66" s="21" t="s">
        <v>149</v>
      </c>
      <c r="D66" s="22"/>
      <c r="E66" s="22"/>
      <c r="F66" s="33">
        <v>-250</v>
      </c>
      <c r="G66" s="34">
        <v>-6.41</v>
      </c>
      <c r="H66" s="35">
        <v>-4.4000000000000003E-3</v>
      </c>
      <c r="I66" s="36"/>
      <c r="J66" s="28"/>
    </row>
    <row r="67" spans="3:10">
      <c r="C67" s="21" t="s">
        <v>150</v>
      </c>
      <c r="D67" s="22"/>
      <c r="E67" s="22"/>
      <c r="F67" s="33">
        <v>-625</v>
      </c>
      <c r="G67" s="34">
        <v>-7.3</v>
      </c>
      <c r="H67" s="35">
        <v>-5.0000000000000001E-3</v>
      </c>
      <c r="I67" s="36"/>
      <c r="J67" s="28"/>
    </row>
    <row r="68" spans="3:10">
      <c r="C68" s="21" t="s">
        <v>151</v>
      </c>
      <c r="D68" s="22"/>
      <c r="E68" s="22"/>
      <c r="F68" s="33">
        <v>-3600</v>
      </c>
      <c r="G68" s="34">
        <v>-8.07</v>
      </c>
      <c r="H68" s="35">
        <v>-5.4999999999999997E-3</v>
      </c>
      <c r="I68" s="37"/>
      <c r="J68" s="28"/>
    </row>
    <row r="69" spans="3:10">
      <c r="C69" s="21" t="s">
        <v>152</v>
      </c>
      <c r="D69" s="22"/>
      <c r="E69" s="22"/>
      <c r="F69" s="33">
        <v>-550</v>
      </c>
      <c r="G69" s="34">
        <v>-8.1</v>
      </c>
      <c r="H69" s="35">
        <v>-5.4999999999999997E-3</v>
      </c>
      <c r="I69" s="37"/>
      <c r="J69" s="28"/>
    </row>
    <row r="70" spans="3:10">
      <c r="C70" s="21" t="s">
        <v>153</v>
      </c>
      <c r="D70" s="22"/>
      <c r="E70" s="22"/>
      <c r="F70" s="33">
        <v>-700</v>
      </c>
      <c r="G70" s="34">
        <v>-8.48</v>
      </c>
      <c r="H70" s="35">
        <v>-5.7999999999999996E-3</v>
      </c>
      <c r="I70" s="37"/>
      <c r="J70" s="28"/>
    </row>
    <row r="71" spans="3:10">
      <c r="C71" s="21" t="s">
        <v>154</v>
      </c>
      <c r="D71" s="22"/>
      <c r="E71" s="22"/>
      <c r="F71" s="33">
        <v>-125</v>
      </c>
      <c r="G71" s="34">
        <v>-9.3000000000000007</v>
      </c>
      <c r="H71" s="35">
        <v>-6.3E-3</v>
      </c>
      <c r="I71" s="37"/>
      <c r="J71" s="28"/>
    </row>
    <row r="72" spans="3:10">
      <c r="C72" s="21" t="s">
        <v>155</v>
      </c>
      <c r="D72" s="22"/>
      <c r="E72" s="22"/>
      <c r="F72" s="33">
        <v>-7200</v>
      </c>
      <c r="G72" s="34">
        <v>-10.23</v>
      </c>
      <c r="H72" s="35">
        <v>-7.0000000000000001E-3</v>
      </c>
      <c r="I72" s="36"/>
      <c r="J72" s="28"/>
    </row>
    <row r="73" spans="3:10">
      <c r="C73" s="21" t="s">
        <v>156</v>
      </c>
      <c r="D73" s="22"/>
      <c r="E73" s="22"/>
      <c r="F73" s="33">
        <v>-2500</v>
      </c>
      <c r="G73" s="34">
        <v>-10.32</v>
      </c>
      <c r="H73" s="35">
        <v>-7.0000000000000001E-3</v>
      </c>
      <c r="I73" s="36"/>
      <c r="J73" s="28"/>
    </row>
    <row r="74" spans="3:10">
      <c r="C74" s="21" t="s">
        <v>157</v>
      </c>
      <c r="D74" s="22"/>
      <c r="E74" s="22"/>
      <c r="F74" s="33">
        <v>-700</v>
      </c>
      <c r="G74" s="34">
        <v>-12.36</v>
      </c>
      <c r="H74" s="35">
        <v>-8.3999999999999995E-3</v>
      </c>
      <c r="I74" s="36"/>
      <c r="J74" s="28"/>
    </row>
    <row r="75" spans="3:10">
      <c r="C75" s="21" t="s">
        <v>158</v>
      </c>
      <c r="D75" s="22"/>
      <c r="E75" s="22"/>
      <c r="F75" s="33">
        <v>-2200</v>
      </c>
      <c r="G75" s="34">
        <v>-13.05</v>
      </c>
      <c r="H75" s="35">
        <v>-8.8999999999999999E-3</v>
      </c>
      <c r="I75" s="36"/>
      <c r="J75" s="28"/>
    </row>
    <row r="76" spans="3:10">
      <c r="C76" s="21" t="s">
        <v>159</v>
      </c>
      <c r="D76" s="22"/>
      <c r="E76" s="22"/>
      <c r="F76" s="33">
        <v>-1125</v>
      </c>
      <c r="G76" s="34">
        <v>-13.81</v>
      </c>
      <c r="H76" s="35">
        <v>-9.4000000000000004E-3</v>
      </c>
      <c r="I76" s="36"/>
      <c r="J76" s="28"/>
    </row>
    <row r="77" spans="3:10">
      <c r="C77" s="21" t="s">
        <v>160</v>
      </c>
      <c r="D77" s="22"/>
      <c r="E77" s="22"/>
      <c r="F77" s="33">
        <v>-3000</v>
      </c>
      <c r="G77" s="34">
        <v>-14.94</v>
      </c>
      <c r="H77" s="35">
        <v>-1.0200000000000001E-2</v>
      </c>
      <c r="I77" s="36"/>
      <c r="J77" s="19"/>
    </row>
    <row r="78" spans="3:10">
      <c r="C78" s="21" t="s">
        <v>161</v>
      </c>
      <c r="D78" s="22"/>
      <c r="E78" s="22"/>
      <c r="F78" s="33">
        <v>-625</v>
      </c>
      <c r="G78" s="34">
        <v>-14.96</v>
      </c>
      <c r="H78" s="35">
        <v>-1.0200000000000001E-2</v>
      </c>
      <c r="I78" s="36"/>
      <c r="J78" s="19"/>
    </row>
    <row r="79" spans="3:10">
      <c r="C79" s="21" t="s">
        <v>162</v>
      </c>
      <c r="D79" s="22"/>
      <c r="E79" s="22"/>
      <c r="F79" s="33">
        <v>-16000</v>
      </c>
      <c r="G79" s="34">
        <v>-16.16</v>
      </c>
      <c r="H79" s="35">
        <v>-1.0999999999999999E-2</v>
      </c>
      <c r="I79" s="37"/>
      <c r="J79" s="19"/>
    </row>
    <row r="80" spans="3:10">
      <c r="C80" s="21" t="s">
        <v>163</v>
      </c>
      <c r="D80" s="22"/>
      <c r="E80" s="22"/>
      <c r="F80" s="33">
        <v>-1500</v>
      </c>
      <c r="G80" s="34">
        <v>-16.78</v>
      </c>
      <c r="H80" s="35">
        <v>-1.14E-2</v>
      </c>
      <c r="I80" s="36"/>
      <c r="J80" s="19"/>
    </row>
    <row r="81" spans="3:10">
      <c r="C81" s="21" t="s">
        <v>164</v>
      </c>
      <c r="D81" s="38"/>
      <c r="E81" s="38"/>
      <c r="F81" s="33">
        <v>-1650</v>
      </c>
      <c r="G81" s="34">
        <v>-16.829999999999998</v>
      </c>
      <c r="H81" s="35">
        <v>-1.15E-2</v>
      </c>
      <c r="I81" s="39"/>
      <c r="J81" s="19"/>
    </row>
    <row r="82" spans="3:10">
      <c r="C82" s="21" t="s">
        <v>165</v>
      </c>
      <c r="D82" s="22"/>
      <c r="E82" s="22"/>
      <c r="F82" s="33">
        <v>-1250</v>
      </c>
      <c r="G82" s="34">
        <v>-16.98</v>
      </c>
      <c r="H82" s="35">
        <v>-1.1599999999999999E-2</v>
      </c>
      <c r="I82" s="37"/>
      <c r="J82" s="19"/>
    </row>
    <row r="83" spans="3:10">
      <c r="C83" s="21" t="s">
        <v>166</v>
      </c>
      <c r="D83" s="22"/>
      <c r="E83" s="22"/>
      <c r="F83" s="33">
        <v>-2250</v>
      </c>
      <c r="G83" s="34">
        <v>-18.100000000000001</v>
      </c>
      <c r="H83" s="35">
        <v>-1.23E-2</v>
      </c>
      <c r="I83" s="37"/>
      <c r="J83" s="19"/>
    </row>
    <row r="84" spans="3:10">
      <c r="C84" s="21" t="s">
        <v>167</v>
      </c>
      <c r="D84" s="22"/>
      <c r="E84" s="22"/>
      <c r="F84" s="33">
        <v>-2325</v>
      </c>
      <c r="G84" s="34">
        <v>-18.54</v>
      </c>
      <c r="H84" s="35">
        <v>-1.26E-2</v>
      </c>
      <c r="I84" s="36"/>
      <c r="J84" s="19"/>
    </row>
    <row r="85" spans="3:10">
      <c r="C85" s="21" t="s">
        <v>168</v>
      </c>
      <c r="D85" s="22"/>
      <c r="E85" s="22"/>
      <c r="F85" s="33">
        <v>-525</v>
      </c>
      <c r="G85" s="34">
        <v>-20.81</v>
      </c>
      <c r="H85" s="35">
        <v>-1.4200000000000001E-2</v>
      </c>
      <c r="I85" s="36"/>
      <c r="J85" s="19"/>
    </row>
    <row r="86" spans="3:10">
      <c r="C86" s="21" t="s">
        <v>169</v>
      </c>
      <c r="D86" s="22"/>
      <c r="E86" s="22"/>
      <c r="F86" s="33">
        <v>-2250</v>
      </c>
      <c r="G86" s="34">
        <v>-22.15</v>
      </c>
      <c r="H86" s="35">
        <v>-1.5100000000000001E-2</v>
      </c>
      <c r="I86" s="37"/>
      <c r="J86" s="19"/>
    </row>
    <row r="87" spans="3:10">
      <c r="C87" s="21" t="s">
        <v>170</v>
      </c>
      <c r="D87" s="22"/>
      <c r="E87" s="22"/>
      <c r="F87" s="33">
        <v>-5700</v>
      </c>
      <c r="G87" s="34">
        <v>-22.95</v>
      </c>
      <c r="H87" s="35">
        <v>-1.5599999999999999E-2</v>
      </c>
      <c r="I87" s="37"/>
      <c r="J87" s="19"/>
    </row>
    <row r="88" spans="3:10">
      <c r="C88" s="21" t="s">
        <v>171</v>
      </c>
      <c r="D88" s="22"/>
      <c r="E88" s="22"/>
      <c r="F88" s="33">
        <v>-2000</v>
      </c>
      <c r="G88" s="34">
        <v>-24.44</v>
      </c>
      <c r="H88" s="35">
        <v>-1.67E-2</v>
      </c>
      <c r="I88" s="36"/>
      <c r="J88" s="28"/>
    </row>
    <row r="89" spans="3:10">
      <c r="C89" s="40" t="s">
        <v>172</v>
      </c>
      <c r="D89" s="41"/>
      <c r="E89" s="42"/>
      <c r="F89" s="33">
        <v>-4900</v>
      </c>
      <c r="G89" s="43">
        <v>-24.65</v>
      </c>
      <c r="H89" s="44">
        <v>-1.6799999999999999E-2</v>
      </c>
      <c r="I89" s="45"/>
      <c r="J89" s="28"/>
    </row>
    <row r="90" spans="3:10">
      <c r="C90" s="46" t="s">
        <v>173</v>
      </c>
      <c r="D90" s="23"/>
      <c r="E90" s="23"/>
      <c r="F90" s="33">
        <v>-7050</v>
      </c>
      <c r="G90" s="34">
        <v>-26.55</v>
      </c>
      <c r="H90" s="35">
        <v>-1.8100000000000002E-2</v>
      </c>
      <c r="I90" s="45"/>
      <c r="J90" s="28"/>
    </row>
    <row r="91" spans="3:10">
      <c r="C91" s="21" t="s">
        <v>174</v>
      </c>
      <c r="D91" s="42"/>
      <c r="E91" s="23"/>
      <c r="F91" s="33">
        <v>-9525</v>
      </c>
      <c r="G91" s="34">
        <v>-27.75</v>
      </c>
      <c r="H91" s="35">
        <v>-1.89E-2</v>
      </c>
      <c r="I91" s="45"/>
      <c r="J91" s="28"/>
    </row>
    <row r="92" spans="3:10">
      <c r="C92" s="21" t="s">
        <v>175</v>
      </c>
      <c r="D92" s="42"/>
      <c r="E92" s="23"/>
      <c r="F92" s="33">
        <v>-3300</v>
      </c>
      <c r="G92" s="34">
        <v>-28.89</v>
      </c>
      <c r="H92" s="35">
        <v>-1.9699999999999999E-2</v>
      </c>
      <c r="I92" s="45"/>
      <c r="J92" s="28"/>
    </row>
    <row r="93" spans="3:10">
      <c r="C93" s="21" t="s">
        <v>176</v>
      </c>
      <c r="D93" s="22"/>
      <c r="E93" s="23"/>
      <c r="F93" s="33">
        <v>-7500</v>
      </c>
      <c r="G93" s="34">
        <v>-29.03</v>
      </c>
      <c r="H93" s="35">
        <v>-1.9800000000000002E-2</v>
      </c>
      <c r="I93" s="45"/>
      <c r="J93" s="28"/>
    </row>
    <row r="94" spans="3:10">
      <c r="C94" s="21" t="s">
        <v>177</v>
      </c>
      <c r="D94" s="1"/>
      <c r="E94" s="1"/>
      <c r="F94" s="33">
        <v>-11700</v>
      </c>
      <c r="G94" s="43">
        <v>-29.12</v>
      </c>
      <c r="H94" s="44">
        <v>-1.9800000000000002E-2</v>
      </c>
      <c r="I94" s="45"/>
      <c r="J94" s="28"/>
    </row>
    <row r="95" spans="3:10">
      <c r="C95" s="21" t="s">
        <v>178</v>
      </c>
      <c r="D95" s="47"/>
      <c r="E95" s="1"/>
      <c r="F95" s="33">
        <v>-12000</v>
      </c>
      <c r="G95" s="43">
        <v>-30.23</v>
      </c>
      <c r="H95" s="44">
        <v>-2.06E-2</v>
      </c>
      <c r="I95" s="45"/>
      <c r="J95" s="28"/>
    </row>
    <row r="96" spans="3:10">
      <c r="C96" s="48" t="s">
        <v>179</v>
      </c>
      <c r="D96" s="22"/>
      <c r="E96" s="22"/>
      <c r="F96" s="33">
        <v>-4500</v>
      </c>
      <c r="G96" s="34">
        <v>-30.54</v>
      </c>
      <c r="H96" s="35">
        <v>-2.0799999999999999E-2</v>
      </c>
      <c r="I96" s="45"/>
      <c r="J96" s="28"/>
    </row>
    <row r="97" spans="3:10">
      <c r="C97" s="48" t="s">
        <v>180</v>
      </c>
      <c r="D97" s="22"/>
      <c r="E97" s="22"/>
      <c r="F97" s="33">
        <v>-357375</v>
      </c>
      <c r="G97" s="34">
        <v>-30.66</v>
      </c>
      <c r="H97" s="35">
        <v>-2.0899999999999998E-2</v>
      </c>
      <c r="I97" s="45"/>
      <c r="J97" s="19"/>
    </row>
    <row r="98" spans="3:10">
      <c r="C98" s="21" t="s">
        <v>181</v>
      </c>
      <c r="D98" s="22"/>
      <c r="E98" s="22"/>
      <c r="F98" s="33">
        <v>-2375</v>
      </c>
      <c r="G98" s="34">
        <v>-31.24</v>
      </c>
      <c r="H98" s="35">
        <v>-2.1299999999999999E-2</v>
      </c>
      <c r="I98" s="37"/>
      <c r="J98" s="19"/>
    </row>
    <row r="99" spans="3:10">
      <c r="C99" s="21" t="s">
        <v>182</v>
      </c>
      <c r="D99" s="22"/>
      <c r="E99" s="22"/>
      <c r="F99" s="33">
        <v>-27000</v>
      </c>
      <c r="G99" s="34">
        <v>-33.5</v>
      </c>
      <c r="H99" s="35">
        <v>-2.2800000000000001E-2</v>
      </c>
      <c r="I99" s="37"/>
      <c r="J99" s="19"/>
    </row>
    <row r="100" spans="3:10">
      <c r="C100" s="49" t="s">
        <v>183</v>
      </c>
      <c r="D100" s="50"/>
      <c r="E100" s="50"/>
      <c r="F100" s="33">
        <v>-1900</v>
      </c>
      <c r="G100" s="34">
        <v>-34.020000000000003</v>
      </c>
      <c r="H100" s="51">
        <v>-2.3199999999999998E-2</v>
      </c>
      <c r="I100" s="45"/>
      <c r="J100" s="28"/>
    </row>
    <row r="101" spans="3:10">
      <c r="C101" s="21" t="s">
        <v>184</v>
      </c>
      <c r="D101" s="22"/>
      <c r="E101" s="22"/>
      <c r="F101" s="33">
        <v>-12400</v>
      </c>
      <c r="G101" s="34">
        <v>-36.270000000000003</v>
      </c>
      <c r="H101" s="35">
        <v>-2.47E-2</v>
      </c>
      <c r="I101" s="45"/>
      <c r="J101" s="28"/>
    </row>
    <row r="102" spans="3:10">
      <c r="C102" s="21" t="s">
        <v>185</v>
      </c>
      <c r="D102" s="22"/>
      <c r="E102" s="22"/>
      <c r="F102" s="33">
        <v>-1050</v>
      </c>
      <c r="G102" s="34">
        <v>-36.909999999999997</v>
      </c>
      <c r="H102" s="35">
        <v>-2.52E-2</v>
      </c>
      <c r="I102" s="45"/>
      <c r="J102" s="28"/>
    </row>
    <row r="103" spans="3:10">
      <c r="C103" s="49" t="s">
        <v>186</v>
      </c>
      <c r="D103" s="52"/>
      <c r="E103" s="50"/>
      <c r="F103" s="33">
        <v>-15000</v>
      </c>
      <c r="G103" s="34">
        <v>-39.06</v>
      </c>
      <c r="H103" s="35">
        <v>-2.6599999999999999E-2</v>
      </c>
      <c r="I103" s="45"/>
      <c r="J103" s="28"/>
    </row>
    <row r="104" spans="3:10">
      <c r="C104" s="49" t="s">
        <v>187</v>
      </c>
      <c r="D104" s="50"/>
      <c r="E104" s="50"/>
      <c r="F104" s="33">
        <v>-600</v>
      </c>
      <c r="G104" s="34">
        <v>-39.72</v>
      </c>
      <c r="H104" s="35">
        <v>-2.7099999999999999E-2</v>
      </c>
      <c r="I104" s="45"/>
      <c r="J104" s="28"/>
    </row>
    <row r="105" spans="3:10">
      <c r="C105" s="49" t="s">
        <v>188</v>
      </c>
      <c r="D105" s="50"/>
      <c r="E105" s="50"/>
      <c r="F105" s="33">
        <v>-54000</v>
      </c>
      <c r="G105" s="34">
        <v>-41.33</v>
      </c>
      <c r="H105" s="35">
        <v>-2.8199999999999999E-2</v>
      </c>
      <c r="I105" s="45"/>
      <c r="J105" s="28"/>
    </row>
    <row r="106" spans="3:10">
      <c r="C106" s="49" t="s">
        <v>189</v>
      </c>
      <c r="D106" s="53"/>
      <c r="E106" s="53"/>
      <c r="F106" s="33">
        <v>-8250</v>
      </c>
      <c r="G106" s="34">
        <v>-60.71</v>
      </c>
      <c r="H106" s="35">
        <v>-4.1399999999999999E-2</v>
      </c>
      <c r="I106" s="54"/>
      <c r="J106" s="28"/>
    </row>
    <row r="107" spans="3:10">
      <c r="C107" s="55" t="s">
        <v>139</v>
      </c>
      <c r="D107" s="53"/>
      <c r="E107" s="53"/>
      <c r="F107" s="34"/>
      <c r="G107" s="56">
        <f>SUM(G62:G106)</f>
        <v>-960.44999999999993</v>
      </c>
      <c r="H107" s="57">
        <f>SUM(H62:H106)</f>
        <v>-0.65449999999999986</v>
      </c>
      <c r="I107" s="54"/>
      <c r="J107" s="28"/>
    </row>
    <row r="108" spans="3:10">
      <c r="C108" s="55" t="s">
        <v>142</v>
      </c>
      <c r="D108" s="53"/>
      <c r="E108" s="53"/>
      <c r="F108" s="34"/>
      <c r="G108" s="56">
        <f>G107</f>
        <v>-960.44999999999993</v>
      </c>
      <c r="H108" s="57">
        <f>H107</f>
        <v>-0.65449999999999986</v>
      </c>
      <c r="I108" s="54"/>
      <c r="J108" s="28"/>
    </row>
    <row r="109" spans="3:10">
      <c r="C109" s="55" t="s">
        <v>190</v>
      </c>
      <c r="D109" s="53"/>
      <c r="E109" s="53"/>
      <c r="F109" s="53"/>
      <c r="G109" s="22"/>
      <c r="H109" s="22"/>
      <c r="I109" s="58"/>
      <c r="J109" s="28"/>
    </row>
    <row r="110" spans="3:10" ht="21.75" customHeight="1">
      <c r="C110" s="55" t="s">
        <v>191</v>
      </c>
      <c r="D110" s="53"/>
      <c r="E110" s="53"/>
      <c r="F110" s="53"/>
      <c r="G110" s="22"/>
      <c r="H110" s="22"/>
      <c r="I110" s="58"/>
      <c r="J110" s="28"/>
    </row>
    <row r="111" spans="3:10">
      <c r="C111" s="49" t="s">
        <v>192</v>
      </c>
      <c r="D111" s="53" t="s">
        <v>193</v>
      </c>
      <c r="E111" s="53" t="s">
        <v>194</v>
      </c>
      <c r="F111" s="59">
        <v>150000</v>
      </c>
      <c r="G111" s="29">
        <v>148.44</v>
      </c>
      <c r="H111" s="25">
        <v>0.1012</v>
      </c>
      <c r="I111" s="25">
        <v>5.3938E-2</v>
      </c>
      <c r="J111" s="28"/>
    </row>
    <row r="112" spans="3:10">
      <c r="C112" s="55" t="s">
        <v>139</v>
      </c>
      <c r="D112" s="53"/>
      <c r="E112" s="53"/>
      <c r="F112" s="53"/>
      <c r="G112" s="60">
        <v>148.44</v>
      </c>
      <c r="H112" s="32">
        <v>0.1012</v>
      </c>
      <c r="I112" s="58"/>
      <c r="J112" s="28"/>
    </row>
    <row r="113" spans="3:10">
      <c r="C113" s="55" t="s">
        <v>142</v>
      </c>
      <c r="D113" s="53"/>
      <c r="E113" s="53"/>
      <c r="F113" s="53"/>
      <c r="G113" s="60">
        <v>148.44</v>
      </c>
      <c r="H113" s="32">
        <v>0.1012</v>
      </c>
      <c r="I113" s="58"/>
      <c r="J113" s="28"/>
    </row>
    <row r="114" spans="3:10">
      <c r="C114" s="49" t="s">
        <v>195</v>
      </c>
      <c r="D114" s="53"/>
      <c r="E114" s="53"/>
      <c r="F114" s="53"/>
      <c r="G114" s="61"/>
      <c r="H114" s="25"/>
      <c r="I114" s="58"/>
      <c r="J114" s="28"/>
    </row>
    <row r="115" spans="3:10">
      <c r="C115" s="49" t="s">
        <v>196</v>
      </c>
      <c r="D115" s="53"/>
      <c r="E115" s="53"/>
      <c r="F115" s="53"/>
      <c r="G115" s="29">
        <v>255.96</v>
      </c>
      <c r="H115" s="25">
        <v>0.17449999999999999</v>
      </c>
      <c r="I115" s="25">
        <v>5.4883435388680138E-2</v>
      </c>
      <c r="J115" s="28"/>
    </row>
    <row r="116" spans="3:10">
      <c r="C116" s="55" t="s">
        <v>139</v>
      </c>
      <c r="D116" s="53"/>
      <c r="E116" s="53"/>
      <c r="F116" s="53"/>
      <c r="G116" s="60">
        <v>255.96</v>
      </c>
      <c r="H116" s="32">
        <v>0.17449999999999999</v>
      </c>
      <c r="I116" s="58"/>
      <c r="J116" s="28"/>
    </row>
    <row r="117" spans="3:10">
      <c r="C117" s="55" t="s">
        <v>142</v>
      </c>
      <c r="D117" s="53"/>
      <c r="E117" s="53"/>
      <c r="F117" s="53"/>
      <c r="G117" s="60">
        <v>255.96</v>
      </c>
      <c r="H117" s="32">
        <v>0.17449999999999999</v>
      </c>
      <c r="I117" s="58"/>
      <c r="J117" s="28"/>
    </row>
    <row r="118" spans="3:10">
      <c r="C118" s="49" t="s">
        <v>197</v>
      </c>
      <c r="D118" s="53"/>
      <c r="E118" s="53"/>
      <c r="F118" s="53"/>
      <c r="G118" s="29">
        <v>1066.1600000000001</v>
      </c>
      <c r="H118" s="25">
        <v>0.72670000000000001</v>
      </c>
      <c r="I118" s="58"/>
      <c r="J118" s="28"/>
    </row>
    <row r="119" spans="3:10" ht="21.75" thickBot="1">
      <c r="C119" s="62" t="s">
        <v>198</v>
      </c>
      <c r="D119" s="63"/>
      <c r="E119" s="63"/>
      <c r="F119" s="63"/>
      <c r="G119" s="64">
        <f>G118+G117+G113+G108+G59</f>
        <v>1466.92</v>
      </c>
      <c r="H119" s="65">
        <f>H118+H117+H113+H108+H59</f>
        <v>0.99999999999999978</v>
      </c>
      <c r="I119" s="66"/>
      <c r="J119" s="67"/>
    </row>
    <row r="120" spans="3:10">
      <c r="C120" s="68"/>
      <c r="D120" s="69"/>
      <c r="E120" s="69"/>
      <c r="F120" s="69"/>
      <c r="G120" s="70"/>
      <c r="H120" s="71"/>
      <c r="I120" s="72"/>
      <c r="J120" s="72"/>
    </row>
    <row r="121" spans="3:10">
      <c r="C121" s="6" t="s">
        <v>199</v>
      </c>
      <c r="F121" s="7"/>
      <c r="G121" s="8"/>
      <c r="H121" s="8"/>
      <c r="I121" s="8"/>
      <c r="J121" s="8"/>
    </row>
    <row r="122" spans="3:10">
      <c r="C122" s="2" t="s">
        <v>200</v>
      </c>
    </row>
    <row r="123" spans="3:10">
      <c r="C123" s="2" t="s">
        <v>201</v>
      </c>
    </row>
    <row r="124" spans="3:10">
      <c r="C124" s="191" t="s">
        <v>202</v>
      </c>
      <c r="D124" s="191"/>
      <c r="E124" s="191"/>
      <c r="F124" s="191"/>
      <c r="G124" s="191"/>
      <c r="H124" s="191"/>
      <c r="I124" s="191"/>
      <c r="J124" s="191"/>
    </row>
    <row r="125" spans="3:10">
      <c r="C125" s="192" t="s">
        <v>203</v>
      </c>
      <c r="D125" s="192"/>
      <c r="E125" s="192"/>
      <c r="F125" s="192"/>
      <c r="G125" s="192"/>
      <c r="H125" s="192"/>
      <c r="I125" s="192"/>
      <c r="J125" s="192"/>
    </row>
    <row r="126" spans="3:10">
      <c r="C126" s="173" t="s">
        <v>204</v>
      </c>
      <c r="D126" s="173"/>
      <c r="E126" s="173"/>
      <c r="F126" s="173"/>
      <c r="G126" s="173"/>
      <c r="H126" s="173"/>
      <c r="I126" s="173"/>
      <c r="J126" s="173"/>
    </row>
    <row r="127" spans="3:10">
      <c r="C127" s="74"/>
      <c r="D127" s="74"/>
      <c r="E127" s="75"/>
      <c r="F127" s="75"/>
      <c r="G127" s="70"/>
      <c r="H127" s="71"/>
      <c r="I127" s="72"/>
      <c r="J127" s="72"/>
    </row>
    <row r="128" spans="3:10">
      <c r="C128" s="76" t="s">
        <v>205</v>
      </c>
      <c r="D128" s="77"/>
      <c r="E128" s="78"/>
      <c r="F128" s="78"/>
      <c r="G128" s="78"/>
      <c r="H128" s="79"/>
      <c r="I128" s="72"/>
      <c r="J128" s="72"/>
    </row>
    <row r="129" spans="3:10">
      <c r="C129" s="80" t="s">
        <v>206</v>
      </c>
      <c r="D129" s="81"/>
      <c r="E129" s="82"/>
      <c r="F129" s="82"/>
      <c r="G129" s="82"/>
      <c r="H129" s="83"/>
      <c r="I129" s="72"/>
      <c r="J129" s="72"/>
    </row>
    <row r="130" spans="3:10" ht="20.25" customHeight="1">
      <c r="C130" s="80" t="s">
        <v>207</v>
      </c>
      <c r="D130" s="81"/>
      <c r="E130" s="82"/>
      <c r="F130" s="82"/>
      <c r="G130" s="82"/>
      <c r="H130" s="83"/>
      <c r="I130" s="72"/>
      <c r="J130" s="72"/>
    </row>
    <row r="131" spans="3:10" ht="20.25" customHeight="1">
      <c r="C131" s="80" t="s">
        <v>208</v>
      </c>
      <c r="D131" s="81"/>
      <c r="E131" s="82"/>
      <c r="F131" s="82"/>
      <c r="G131" s="82"/>
      <c r="H131" s="83"/>
      <c r="I131" s="72"/>
      <c r="J131" s="72"/>
    </row>
    <row r="132" spans="3:10" ht="20.25" customHeight="1">
      <c r="C132" s="80" t="s">
        <v>209</v>
      </c>
      <c r="D132" s="81"/>
      <c r="E132" s="82"/>
      <c r="F132" s="82"/>
      <c r="G132" s="82"/>
      <c r="H132" s="83"/>
      <c r="I132" s="72"/>
      <c r="J132" s="72"/>
    </row>
    <row r="133" spans="3:10" ht="20.25" customHeight="1">
      <c r="C133" s="80" t="s">
        <v>210</v>
      </c>
      <c r="D133" s="81"/>
      <c r="E133" s="82"/>
      <c r="F133" s="82"/>
      <c r="G133" s="82"/>
      <c r="H133" s="83"/>
      <c r="I133" s="72"/>
      <c r="J133" s="72"/>
    </row>
    <row r="134" spans="3:10" ht="20.25" customHeight="1">
      <c r="C134" s="80" t="s">
        <v>211</v>
      </c>
      <c r="D134" s="81"/>
      <c r="E134" s="82"/>
      <c r="F134" s="82"/>
      <c r="G134" s="82"/>
      <c r="H134" s="83"/>
      <c r="I134" s="72"/>
      <c r="J134" s="72"/>
    </row>
    <row r="135" spans="3:10" ht="20.25" customHeight="1">
      <c r="C135" s="80" t="s">
        <v>212</v>
      </c>
      <c r="D135" s="81"/>
      <c r="E135" s="82"/>
      <c r="F135" s="82"/>
      <c r="G135" s="82"/>
      <c r="H135" s="83"/>
      <c r="I135" s="72"/>
      <c r="J135" s="72"/>
    </row>
    <row r="136" spans="3:10" ht="20.25" customHeight="1">
      <c r="C136" s="80" t="s">
        <v>213</v>
      </c>
      <c r="D136" s="81"/>
      <c r="E136" s="82"/>
      <c r="F136" s="82"/>
      <c r="G136" s="82"/>
      <c r="H136" s="83"/>
      <c r="I136" s="72"/>
      <c r="J136" s="72"/>
    </row>
    <row r="137" spans="3:10" ht="20.25" customHeight="1">
      <c r="C137" s="80" t="s">
        <v>209</v>
      </c>
      <c r="D137" s="81">
        <v>10.042400000000001</v>
      </c>
      <c r="E137" s="82"/>
      <c r="F137" s="82"/>
      <c r="G137" s="82"/>
      <c r="H137" s="83"/>
      <c r="I137" s="72"/>
      <c r="J137" s="72"/>
    </row>
    <row r="138" spans="3:10" ht="20.25" customHeight="1">
      <c r="C138" s="80" t="s">
        <v>210</v>
      </c>
      <c r="D138" s="81">
        <v>10.0388</v>
      </c>
      <c r="E138" s="82"/>
      <c r="F138" s="82"/>
      <c r="G138" s="82"/>
      <c r="H138" s="83"/>
      <c r="I138" s="72"/>
      <c r="J138" s="72"/>
    </row>
    <row r="139" spans="3:10" ht="20.25" customHeight="1">
      <c r="C139" s="80" t="s">
        <v>211</v>
      </c>
      <c r="D139" s="81">
        <v>10.0388</v>
      </c>
      <c r="E139" s="82"/>
      <c r="F139" s="82"/>
      <c r="G139" s="82"/>
      <c r="H139" s="83"/>
      <c r="I139" s="72"/>
      <c r="J139" s="72"/>
    </row>
    <row r="140" spans="3:10" ht="20.25" customHeight="1">
      <c r="C140" s="80" t="s">
        <v>212</v>
      </c>
      <c r="D140" s="81">
        <v>10.042299999999999</v>
      </c>
      <c r="E140" s="82"/>
      <c r="F140" s="82"/>
      <c r="G140" s="82"/>
      <c r="H140" s="83"/>
      <c r="I140" s="72"/>
      <c r="J140" s="72"/>
    </row>
    <row r="141" spans="3:10" ht="20.25" customHeight="1">
      <c r="C141" s="80" t="s">
        <v>214</v>
      </c>
      <c r="D141" s="81"/>
      <c r="E141" s="82"/>
      <c r="F141" s="82"/>
      <c r="G141" s="82"/>
      <c r="H141" s="83"/>
      <c r="I141" s="72"/>
      <c r="J141" s="72"/>
    </row>
    <row r="142" spans="3:10" ht="20.25" customHeight="1">
      <c r="C142" s="80" t="s">
        <v>215</v>
      </c>
      <c r="D142" s="81"/>
      <c r="E142" s="82"/>
      <c r="F142" s="82"/>
      <c r="G142" s="82"/>
      <c r="H142" s="83"/>
      <c r="I142" s="72"/>
      <c r="J142" s="72"/>
    </row>
    <row r="143" spans="3:10" ht="20.25" customHeight="1">
      <c r="C143" s="80" t="s">
        <v>216</v>
      </c>
      <c r="D143" s="84">
        <v>-960.45</v>
      </c>
      <c r="E143" s="82"/>
      <c r="F143" s="82"/>
      <c r="G143" s="82"/>
      <c r="H143" s="83"/>
      <c r="I143" s="72"/>
      <c r="J143" s="72"/>
    </row>
    <row r="144" spans="3:10" ht="20.25" customHeight="1">
      <c r="C144" s="85" t="s">
        <v>217</v>
      </c>
      <c r="D144" s="86"/>
      <c r="E144" s="86"/>
      <c r="F144" s="86"/>
      <c r="G144" s="86"/>
      <c r="H144" s="83"/>
      <c r="I144" s="72"/>
      <c r="J144" s="72"/>
    </row>
    <row r="145" spans="3:10" ht="20.25" customHeight="1">
      <c r="C145" s="87" t="s">
        <v>218</v>
      </c>
      <c r="D145" s="87" t="s">
        <v>219</v>
      </c>
      <c r="E145" s="88" t="s">
        <v>220</v>
      </c>
      <c r="F145" s="88" t="s">
        <v>221</v>
      </c>
      <c r="G145" s="88" t="s">
        <v>222</v>
      </c>
      <c r="H145" s="83"/>
      <c r="I145" s="72"/>
      <c r="J145" s="72"/>
    </row>
    <row r="146" spans="3:10" ht="20.25" customHeight="1">
      <c r="C146" s="87" t="s">
        <v>223</v>
      </c>
      <c r="D146" s="87" t="s">
        <v>224</v>
      </c>
      <c r="E146" s="88">
        <v>303.83749999999998</v>
      </c>
      <c r="F146" s="88">
        <v>292.5</v>
      </c>
      <c r="G146" s="88">
        <v>13.09099</v>
      </c>
      <c r="H146" s="83"/>
      <c r="I146" s="72"/>
      <c r="J146" s="72"/>
    </row>
    <row r="147" spans="3:10" ht="20.25" customHeight="1">
      <c r="C147" s="87" t="s">
        <v>225</v>
      </c>
      <c r="D147" s="87" t="s">
        <v>224</v>
      </c>
      <c r="E147" s="88">
        <v>7635.5</v>
      </c>
      <c r="F147" s="88">
        <v>7441.5</v>
      </c>
      <c r="G147" s="88">
        <v>1.6458280999999999</v>
      </c>
      <c r="H147" s="83"/>
      <c r="I147" s="72"/>
      <c r="J147" s="72"/>
    </row>
    <row r="148" spans="3:10" ht="20.25" customHeight="1">
      <c r="C148" s="87" t="s">
        <v>226</v>
      </c>
      <c r="D148" s="87" t="s">
        <v>224</v>
      </c>
      <c r="E148" s="88">
        <v>9.4960000000000004</v>
      </c>
      <c r="F148" s="88">
        <v>8.58</v>
      </c>
      <c r="G148" s="88">
        <v>14.6427259</v>
      </c>
      <c r="H148" s="83"/>
      <c r="I148" s="72"/>
      <c r="J148" s="72"/>
    </row>
    <row r="149" spans="3:10" ht="20.25" customHeight="1">
      <c r="C149" s="87" t="s">
        <v>227</v>
      </c>
      <c r="D149" s="87" t="s">
        <v>224</v>
      </c>
      <c r="E149" s="88">
        <v>814.23330222222228</v>
      </c>
      <c r="F149" s="88">
        <v>804.5</v>
      </c>
      <c r="G149" s="88">
        <v>3.4449187999999999</v>
      </c>
      <c r="H149" s="83"/>
      <c r="I149" s="72"/>
      <c r="J149" s="72"/>
    </row>
    <row r="150" spans="3:10" ht="20.25" customHeight="1">
      <c r="C150" s="87" t="s">
        <v>228</v>
      </c>
      <c r="D150" s="87" t="s">
        <v>224</v>
      </c>
      <c r="E150" s="88">
        <v>179.29499999999999</v>
      </c>
      <c r="F150" s="88">
        <v>142.1</v>
      </c>
      <c r="G150" s="88">
        <v>3.8936520000000003</v>
      </c>
      <c r="H150" s="83"/>
      <c r="I150" s="72"/>
      <c r="J150" s="72"/>
    </row>
    <row r="151" spans="3:10" ht="20.25" customHeight="1">
      <c r="C151" s="87" t="s">
        <v>229</v>
      </c>
      <c r="D151" s="87" t="s">
        <v>224</v>
      </c>
      <c r="E151" s="88">
        <v>436.38749999999999</v>
      </c>
      <c r="F151" s="88">
        <v>402.6</v>
      </c>
      <c r="G151" s="88">
        <v>4.6221870000000003</v>
      </c>
      <c r="H151" s="83"/>
      <c r="I151" s="72"/>
      <c r="J151" s="72"/>
    </row>
    <row r="152" spans="3:10" ht="20.25" customHeight="1">
      <c r="C152" s="87" t="s">
        <v>230</v>
      </c>
      <c r="D152" s="87" t="s">
        <v>224</v>
      </c>
      <c r="E152" s="88">
        <v>283.63749999999999</v>
      </c>
      <c r="F152" s="88">
        <v>248.85</v>
      </c>
      <c r="G152" s="88">
        <v>5.7013807999999999</v>
      </c>
      <c r="H152" s="83"/>
      <c r="I152" s="72"/>
      <c r="J152" s="72"/>
    </row>
    <row r="153" spans="3:10" ht="20.25" customHeight="1">
      <c r="C153" s="87" t="s">
        <v>231</v>
      </c>
      <c r="D153" s="87" t="s">
        <v>224</v>
      </c>
      <c r="E153" s="88">
        <v>1834.6</v>
      </c>
      <c r="F153" s="88">
        <v>1790.5</v>
      </c>
      <c r="G153" s="88">
        <v>6.0119325000000003</v>
      </c>
      <c r="H153" s="83"/>
      <c r="I153" s="72"/>
      <c r="J153" s="72"/>
    </row>
    <row r="154" spans="3:10" ht="20.25" customHeight="1">
      <c r="C154" s="87" t="s">
        <v>232</v>
      </c>
      <c r="D154" s="87" t="s">
        <v>224</v>
      </c>
      <c r="E154" s="88">
        <v>140.39250000000001</v>
      </c>
      <c r="F154" s="88">
        <v>124.07</v>
      </c>
      <c r="G154" s="88">
        <v>6.8856615000000003</v>
      </c>
      <c r="H154" s="83"/>
      <c r="I154" s="72"/>
      <c r="J154" s="72"/>
    </row>
    <row r="155" spans="3:10" ht="20.25" customHeight="1">
      <c r="C155" s="87" t="s">
        <v>233</v>
      </c>
      <c r="D155" s="87" t="s">
        <v>224</v>
      </c>
      <c r="E155" s="88">
        <v>236.25</v>
      </c>
      <c r="F155" s="88">
        <v>224.15</v>
      </c>
      <c r="G155" s="88">
        <v>2.7020790000000003</v>
      </c>
      <c r="H155" s="83"/>
      <c r="I155" s="72"/>
      <c r="J155" s="72"/>
    </row>
    <row r="156" spans="3:10" ht="20.25" customHeight="1">
      <c r="C156" s="87" t="s">
        <v>234</v>
      </c>
      <c r="D156" s="87" t="s">
        <v>224</v>
      </c>
      <c r="E156" s="89">
        <v>1413.45</v>
      </c>
      <c r="F156" s="89">
        <v>1358.3</v>
      </c>
      <c r="G156" s="88">
        <v>3.5206313000000002</v>
      </c>
      <c r="H156" s="83"/>
      <c r="I156" s="72"/>
      <c r="J156" s="72"/>
    </row>
    <row r="157" spans="3:10" ht="20.25" customHeight="1">
      <c r="C157" s="87" t="s">
        <v>235</v>
      </c>
      <c r="D157" s="87" t="s">
        <v>224</v>
      </c>
      <c r="E157" s="89">
        <v>1295.8332977777777</v>
      </c>
      <c r="F157" s="89">
        <v>1227.2</v>
      </c>
      <c r="G157" s="88">
        <v>2.4438599999999999</v>
      </c>
      <c r="H157" s="83"/>
      <c r="I157" s="72"/>
      <c r="J157" s="72"/>
    </row>
    <row r="158" spans="3:10" ht="20.25" customHeight="1">
      <c r="C158" s="87" t="s">
        <v>236</v>
      </c>
      <c r="D158" s="87" t="s">
        <v>224</v>
      </c>
      <c r="E158" s="89">
        <v>458.85</v>
      </c>
      <c r="F158" s="89">
        <v>412.95</v>
      </c>
      <c r="G158" s="88">
        <v>1.8220813</v>
      </c>
      <c r="H158" s="83"/>
      <c r="I158" s="72"/>
      <c r="J158" s="72"/>
    </row>
    <row r="159" spans="3:10" ht="20.25" customHeight="1">
      <c r="C159" s="87" t="s">
        <v>237</v>
      </c>
      <c r="D159" s="87" t="s">
        <v>224</v>
      </c>
      <c r="E159" s="89">
        <v>544.9</v>
      </c>
      <c r="F159" s="89">
        <v>505.6</v>
      </c>
      <c r="G159" s="88">
        <v>1.4617845</v>
      </c>
      <c r="H159" s="83"/>
      <c r="I159" s="72"/>
      <c r="J159" s="72"/>
    </row>
    <row r="160" spans="3:10" ht="20.25" customHeight="1">
      <c r="C160" s="87" t="s">
        <v>238</v>
      </c>
      <c r="D160" s="87" t="s">
        <v>224</v>
      </c>
      <c r="E160" s="89">
        <v>6935.25</v>
      </c>
      <c r="F160" s="89">
        <v>6619.5</v>
      </c>
      <c r="G160" s="88">
        <v>7.0157550000000004</v>
      </c>
      <c r="H160" s="83"/>
      <c r="I160" s="72"/>
      <c r="J160" s="72"/>
    </row>
    <row r="161" spans="3:10" ht="20.25" customHeight="1">
      <c r="C161" s="87" t="s">
        <v>239</v>
      </c>
      <c r="D161" s="87" t="s">
        <v>224</v>
      </c>
      <c r="E161" s="89">
        <v>260.11669999999998</v>
      </c>
      <c r="F161" s="89">
        <v>260.39999999999998</v>
      </c>
      <c r="G161" s="88">
        <v>6.9066000000000001</v>
      </c>
      <c r="H161" s="83"/>
      <c r="I161" s="72"/>
      <c r="J161" s="72"/>
    </row>
    <row r="162" spans="3:10" ht="20.25" customHeight="1">
      <c r="C162" s="87" t="s">
        <v>240</v>
      </c>
      <c r="D162" s="87" t="s">
        <v>224</v>
      </c>
      <c r="E162" s="89">
        <v>829.65</v>
      </c>
      <c r="F162" s="89">
        <v>797.55</v>
      </c>
      <c r="G162" s="88">
        <v>3.5682763</v>
      </c>
      <c r="H162" s="83"/>
      <c r="I162" s="72"/>
      <c r="J162" s="72"/>
    </row>
    <row r="163" spans="3:10" ht="20.25" customHeight="1">
      <c r="C163" s="87" t="s">
        <v>241</v>
      </c>
      <c r="D163" s="87" t="s">
        <v>224</v>
      </c>
      <c r="E163" s="89">
        <v>1586.45</v>
      </c>
      <c r="F163" s="89">
        <v>1473.4</v>
      </c>
      <c r="G163" s="88">
        <v>1.9248845000000001</v>
      </c>
      <c r="H163" s="83"/>
      <c r="I163" s="72"/>
      <c r="J163" s="72"/>
    </row>
    <row r="164" spans="3:10" ht="20.25" customHeight="1">
      <c r="C164" s="87" t="s">
        <v>242</v>
      </c>
      <c r="D164" s="87" t="s">
        <v>224</v>
      </c>
      <c r="E164" s="89">
        <v>2649.7</v>
      </c>
      <c r="F164" s="89">
        <v>2562.6</v>
      </c>
      <c r="G164" s="88">
        <v>1.1345274999999999</v>
      </c>
      <c r="H164" s="83"/>
      <c r="I164" s="72"/>
      <c r="J164" s="72"/>
    </row>
    <row r="165" spans="3:10" ht="20.25" customHeight="1">
      <c r="C165" s="87" t="s">
        <v>243</v>
      </c>
      <c r="D165" s="87" t="s">
        <v>224</v>
      </c>
      <c r="E165" s="89">
        <v>815.03332</v>
      </c>
      <c r="F165" s="89">
        <v>735.9</v>
      </c>
      <c r="G165" s="88">
        <v>10.7172863</v>
      </c>
      <c r="H165" s="83"/>
      <c r="I165" s="72"/>
      <c r="J165" s="72"/>
    </row>
    <row r="166" spans="3:10" ht="20.25" customHeight="1">
      <c r="C166" s="87" t="s">
        <v>244</v>
      </c>
      <c r="D166" s="87" t="s">
        <v>224</v>
      </c>
      <c r="E166" s="89">
        <v>636.32500000000005</v>
      </c>
      <c r="F166" s="89">
        <v>593</v>
      </c>
      <c r="G166" s="88">
        <v>2.3063699999999998</v>
      </c>
      <c r="H166" s="83"/>
      <c r="I166" s="72"/>
      <c r="J166" s="72"/>
    </row>
    <row r="167" spans="3:10" ht="20.25" customHeight="1">
      <c r="C167" s="87" t="s">
        <v>245</v>
      </c>
      <c r="D167" s="87" t="s">
        <v>224</v>
      </c>
      <c r="E167" s="89">
        <v>537.85</v>
      </c>
      <c r="F167" s="89">
        <v>503.05</v>
      </c>
      <c r="G167" s="88">
        <v>8.6454007999999991</v>
      </c>
      <c r="H167" s="83"/>
      <c r="I167" s="72"/>
      <c r="J167" s="72"/>
    </row>
    <row r="168" spans="3:10" ht="20.25" customHeight="1">
      <c r="C168" s="87" t="s">
        <v>246</v>
      </c>
      <c r="D168" s="87" t="s">
        <v>224</v>
      </c>
      <c r="E168" s="89">
        <v>1277.4000000000001</v>
      </c>
      <c r="F168" s="89">
        <v>1211.8</v>
      </c>
      <c r="G168" s="88">
        <v>1.498651</v>
      </c>
      <c r="H168" s="83"/>
      <c r="I168" s="72"/>
      <c r="J168" s="72"/>
    </row>
    <row r="169" spans="3:10" ht="20.25" customHeight="1">
      <c r="C169" s="87" t="s">
        <v>247</v>
      </c>
      <c r="D169" s="87" t="s">
        <v>224</v>
      </c>
      <c r="E169" s="89">
        <v>116.18</v>
      </c>
      <c r="F169" s="89">
        <v>115.12</v>
      </c>
      <c r="G169" s="88">
        <v>1.148595</v>
      </c>
      <c r="H169" s="83"/>
      <c r="I169" s="72"/>
      <c r="J169" s="72"/>
    </row>
    <row r="170" spans="3:10" ht="20.25" customHeight="1">
      <c r="C170" s="87" t="s">
        <v>248</v>
      </c>
      <c r="D170" s="87" t="s">
        <v>224</v>
      </c>
      <c r="E170" s="89">
        <v>392.36670070921986</v>
      </c>
      <c r="F170" s="89">
        <v>376.55</v>
      </c>
      <c r="G170" s="88">
        <v>7.0492420999999998</v>
      </c>
      <c r="H170" s="83"/>
      <c r="I170" s="72"/>
      <c r="J170" s="72"/>
    </row>
    <row r="171" spans="3:10" ht="20.25" customHeight="1">
      <c r="C171" s="87" t="s">
        <v>249</v>
      </c>
      <c r="D171" s="87" t="s">
        <v>224</v>
      </c>
      <c r="E171" s="89">
        <v>3530.95</v>
      </c>
      <c r="F171" s="89">
        <v>3515</v>
      </c>
      <c r="G171" s="88">
        <v>6.5985674999999997</v>
      </c>
      <c r="H171" s="83"/>
      <c r="I171" s="72"/>
      <c r="J171" s="72"/>
    </row>
    <row r="172" spans="3:10" ht="20.25" customHeight="1">
      <c r="C172" s="87" t="s">
        <v>250</v>
      </c>
      <c r="D172" s="87" t="s">
        <v>224</v>
      </c>
      <c r="E172" s="89">
        <v>505.43333333333334</v>
      </c>
      <c r="F172" s="89">
        <v>497.9</v>
      </c>
      <c r="G172" s="88">
        <v>4.9590449999999997</v>
      </c>
      <c r="H172" s="83"/>
      <c r="I172" s="72"/>
      <c r="J172" s="72"/>
    </row>
    <row r="173" spans="3:10" ht="20.25" customHeight="1">
      <c r="C173" s="87" t="s">
        <v>251</v>
      </c>
      <c r="D173" s="87" t="s">
        <v>224</v>
      </c>
      <c r="E173" s="89">
        <v>752.27503999999999</v>
      </c>
      <c r="F173" s="89">
        <v>678.65</v>
      </c>
      <c r="G173" s="88">
        <v>7.4084738000000003</v>
      </c>
      <c r="H173" s="83"/>
      <c r="I173" s="72"/>
      <c r="J173" s="72"/>
    </row>
    <row r="174" spans="3:10" ht="20.25" customHeight="1">
      <c r="C174" s="87" t="s">
        <v>252</v>
      </c>
      <c r="D174" s="87" t="s">
        <v>224</v>
      </c>
      <c r="E174" s="89">
        <v>2504</v>
      </c>
      <c r="F174" s="89">
        <v>2394.1</v>
      </c>
      <c r="G174" s="88">
        <v>3.8681469000000002</v>
      </c>
      <c r="H174" s="83"/>
      <c r="I174" s="72"/>
      <c r="J174" s="72"/>
    </row>
    <row r="175" spans="3:10" ht="20.25" customHeight="1">
      <c r="C175" s="87" t="s">
        <v>253</v>
      </c>
      <c r="D175" s="87" t="s">
        <v>224</v>
      </c>
      <c r="E175" s="89">
        <v>1328.66</v>
      </c>
      <c r="F175" s="89">
        <v>1221.9000000000001</v>
      </c>
      <c r="G175" s="88">
        <v>4.3255299999999997</v>
      </c>
      <c r="H175" s="83"/>
      <c r="I175" s="72"/>
      <c r="J175" s="72"/>
    </row>
    <row r="176" spans="3:10">
      <c r="C176" s="87" t="s">
        <v>254</v>
      </c>
      <c r="D176" s="87" t="s">
        <v>224</v>
      </c>
      <c r="E176" s="89">
        <v>263.98750000000001</v>
      </c>
      <c r="F176" s="89">
        <v>251.9</v>
      </c>
      <c r="G176" s="88">
        <v>11.347379999999999</v>
      </c>
      <c r="H176" s="83"/>
      <c r="I176" s="72"/>
      <c r="J176" s="72"/>
    </row>
    <row r="177" spans="3:10">
      <c r="C177" s="87" t="s">
        <v>255</v>
      </c>
      <c r="D177" s="87" t="s">
        <v>224</v>
      </c>
      <c r="E177" s="89">
        <v>1379.78</v>
      </c>
      <c r="F177" s="89">
        <v>1315.2</v>
      </c>
      <c r="G177" s="88">
        <v>6.5966100000000001</v>
      </c>
      <c r="H177" s="83"/>
      <c r="I177" s="72"/>
      <c r="J177" s="72"/>
    </row>
    <row r="178" spans="3:10">
      <c r="C178" s="87" t="s">
        <v>256</v>
      </c>
      <c r="D178" s="87" t="s">
        <v>224</v>
      </c>
      <c r="E178" s="89">
        <v>353.6</v>
      </c>
      <c r="F178" s="89">
        <v>387.1</v>
      </c>
      <c r="G178" s="88">
        <v>7.7833874999999999</v>
      </c>
      <c r="H178" s="83"/>
    </row>
    <row r="179" spans="3:10">
      <c r="C179" s="87" t="s">
        <v>257</v>
      </c>
      <c r="D179" s="87" t="s">
        <v>224</v>
      </c>
      <c r="E179" s="89">
        <v>1127.675</v>
      </c>
      <c r="F179" s="89">
        <v>1118.5</v>
      </c>
      <c r="G179" s="88">
        <v>3.7655625000000001</v>
      </c>
      <c r="H179" s="83"/>
    </row>
    <row r="180" spans="3:10">
      <c r="C180" s="87" t="s">
        <v>258</v>
      </c>
      <c r="D180" s="87" t="s">
        <v>224</v>
      </c>
      <c r="E180" s="89">
        <v>77.242500000000007</v>
      </c>
      <c r="F180" s="89">
        <v>76.53</v>
      </c>
      <c r="G180" s="88">
        <v>14.848946999999999</v>
      </c>
      <c r="H180" s="83"/>
    </row>
    <row r="181" spans="3:10">
      <c r="C181" s="87" t="s">
        <v>259</v>
      </c>
      <c r="D181" s="87" t="s">
        <v>224</v>
      </c>
      <c r="E181" s="89">
        <v>301.89999999999998</v>
      </c>
      <c r="F181" s="89">
        <v>296.55</v>
      </c>
      <c r="G181" s="88">
        <v>0.99805580000000005</v>
      </c>
      <c r="H181" s="83"/>
    </row>
    <row r="182" spans="3:10">
      <c r="C182" s="87" t="s">
        <v>260</v>
      </c>
      <c r="D182" s="87" t="s">
        <v>224</v>
      </c>
      <c r="E182" s="89">
        <v>1280.0999999999999</v>
      </c>
      <c r="F182" s="89">
        <v>1128.7</v>
      </c>
      <c r="G182" s="88">
        <v>1.1787502999999999</v>
      </c>
      <c r="H182" s="83"/>
    </row>
    <row r="183" spans="3:10">
      <c r="C183" s="87" t="s">
        <v>261</v>
      </c>
      <c r="D183" s="87" t="s">
        <v>224</v>
      </c>
      <c r="E183" s="89">
        <v>113.755</v>
      </c>
      <c r="F183" s="89">
        <v>100.98</v>
      </c>
      <c r="G183" s="88">
        <v>3.2454879999999999</v>
      </c>
      <c r="H183" s="83"/>
    </row>
    <row r="184" spans="3:10">
      <c r="C184" s="87" t="s">
        <v>262</v>
      </c>
      <c r="D184" s="87" t="s">
        <v>224</v>
      </c>
      <c r="E184" s="89">
        <v>300.16666666666669</v>
      </c>
      <c r="F184" s="89">
        <v>291.3</v>
      </c>
      <c r="G184" s="88">
        <v>10.4080151</v>
      </c>
      <c r="H184" s="83"/>
      <c r="I184" s="72"/>
      <c r="J184" s="72"/>
    </row>
    <row r="185" spans="3:10">
      <c r="C185" s="87" t="s">
        <v>263</v>
      </c>
      <c r="D185" s="87" t="s">
        <v>224</v>
      </c>
      <c r="E185" s="89">
        <v>1075.1667022222223</v>
      </c>
      <c r="F185" s="89">
        <v>984.3</v>
      </c>
      <c r="G185" s="88">
        <v>3.9123112999999998</v>
      </c>
      <c r="H185" s="83"/>
      <c r="I185" s="72"/>
      <c r="J185" s="72"/>
    </row>
    <row r="186" spans="3:10">
      <c r="C186" s="87" t="s">
        <v>264</v>
      </c>
      <c r="D186" s="87" t="s">
        <v>224</v>
      </c>
      <c r="E186" s="89">
        <v>972.32497575757577</v>
      </c>
      <c r="F186" s="89">
        <v>875.5</v>
      </c>
      <c r="G186" s="88">
        <v>6.5769824999999997</v>
      </c>
      <c r="H186" s="83"/>
      <c r="I186" s="72"/>
      <c r="J186" s="72"/>
    </row>
    <row r="187" spans="3:10">
      <c r="C187" s="87" t="s">
        <v>265</v>
      </c>
      <c r="D187" s="87" t="s">
        <v>224</v>
      </c>
      <c r="E187" s="89">
        <v>1807.65</v>
      </c>
      <c r="F187" s="89">
        <v>1765.5</v>
      </c>
      <c r="G187" s="88">
        <v>2.1836674999999999</v>
      </c>
      <c r="H187" s="83"/>
      <c r="I187" s="72"/>
      <c r="J187" s="72"/>
    </row>
    <row r="188" spans="3:10">
      <c r="C188" s="87" t="s">
        <v>266</v>
      </c>
      <c r="D188" s="87" t="s">
        <v>224</v>
      </c>
      <c r="E188" s="89">
        <v>1086.8</v>
      </c>
      <c r="F188" s="89">
        <v>1020</v>
      </c>
      <c r="G188" s="88">
        <v>2.9728050000000001</v>
      </c>
      <c r="H188" s="83"/>
      <c r="I188" s="72"/>
      <c r="J188" s="72"/>
    </row>
    <row r="189" spans="3:10">
      <c r="C189" s="87" t="s">
        <v>267</v>
      </c>
      <c r="D189" s="87" t="s">
        <v>224</v>
      </c>
      <c r="E189" s="89">
        <v>4113.7</v>
      </c>
      <c r="F189" s="89">
        <v>3962.9</v>
      </c>
      <c r="G189" s="88">
        <v>3.6815178999999998</v>
      </c>
      <c r="H189" s="83"/>
      <c r="I189" s="72"/>
      <c r="J189" s="72"/>
    </row>
    <row r="190" spans="3:10">
      <c r="C190" s="87" t="s">
        <v>268</v>
      </c>
      <c r="D190" s="87" t="s">
        <v>224</v>
      </c>
      <c r="E190" s="89">
        <v>1191.5</v>
      </c>
      <c r="F190" s="89">
        <v>1167.5</v>
      </c>
      <c r="G190" s="88">
        <v>1.2887031</v>
      </c>
      <c r="H190" s="83"/>
      <c r="I190" s="72"/>
      <c r="J190" s="72"/>
    </row>
    <row r="191" spans="3:10">
      <c r="C191" s="87"/>
      <c r="D191" s="87"/>
      <c r="E191" s="89"/>
      <c r="F191" s="89"/>
      <c r="G191" s="89"/>
      <c r="H191" s="83"/>
      <c r="I191" s="72"/>
      <c r="J191" s="72"/>
    </row>
    <row r="192" spans="3:10">
      <c r="C192" s="90" t="s">
        <v>269</v>
      </c>
      <c r="D192" s="91">
        <v>-0.65449999999999997</v>
      </c>
      <c r="E192" s="86"/>
      <c r="F192" s="86"/>
      <c r="G192" s="86"/>
      <c r="H192" s="83"/>
      <c r="I192" s="72"/>
      <c r="J192" s="72"/>
    </row>
    <row r="193" spans="3:10" ht="37.5">
      <c r="C193" s="90" t="s">
        <v>270</v>
      </c>
      <c r="D193" s="86"/>
      <c r="E193" s="86"/>
      <c r="F193" s="86"/>
      <c r="G193" s="86"/>
      <c r="H193" s="83"/>
    </row>
    <row r="194" spans="3:10">
      <c r="C194" s="90" t="s">
        <v>271</v>
      </c>
      <c r="D194" s="92">
        <v>0</v>
      </c>
      <c r="E194" s="86"/>
      <c r="F194" s="93"/>
      <c r="G194" s="86"/>
      <c r="H194" s="83"/>
    </row>
    <row r="195" spans="3:10">
      <c r="C195" s="90" t="s">
        <v>272</v>
      </c>
      <c r="D195" s="93">
        <v>156</v>
      </c>
      <c r="E195" s="86"/>
      <c r="F195" s="93"/>
      <c r="G195" s="86"/>
      <c r="H195" s="83"/>
    </row>
    <row r="196" spans="3:10">
      <c r="C196" s="90" t="s">
        <v>273</v>
      </c>
      <c r="D196" s="94">
        <v>0</v>
      </c>
      <c r="E196" s="86"/>
      <c r="F196" s="93"/>
      <c r="G196" s="86"/>
      <c r="H196" s="83"/>
    </row>
    <row r="197" spans="3:10">
      <c r="C197" s="90" t="s">
        <v>274</v>
      </c>
      <c r="D197" s="95">
        <v>101585321.45</v>
      </c>
      <c r="E197" s="86"/>
      <c r="F197" s="93"/>
      <c r="G197" s="86"/>
      <c r="H197" s="83"/>
    </row>
    <row r="198" spans="3:10">
      <c r="C198" s="90" t="s">
        <v>275</v>
      </c>
      <c r="D198" s="96">
        <f>D197-D196</f>
        <v>101585321.45</v>
      </c>
      <c r="E198" s="86"/>
      <c r="F198" s="93"/>
      <c r="G198" s="86"/>
      <c r="H198" s="83"/>
      <c r="I198" s="72"/>
      <c r="J198" s="72"/>
    </row>
    <row r="199" spans="3:10">
      <c r="C199" s="90"/>
      <c r="D199" s="86"/>
      <c r="E199" s="86"/>
      <c r="F199" s="86"/>
      <c r="G199" s="86"/>
      <c r="H199" s="83"/>
      <c r="I199" s="72"/>
      <c r="J199" s="72"/>
    </row>
    <row r="200" spans="3:10">
      <c r="C200" s="85" t="s">
        <v>276</v>
      </c>
      <c r="D200" s="86"/>
      <c r="E200" s="86"/>
      <c r="F200" s="86"/>
      <c r="G200" s="86"/>
      <c r="H200" s="83"/>
      <c r="I200" s="72"/>
      <c r="J200" s="72"/>
    </row>
    <row r="201" spans="3:10" ht="37.5">
      <c r="C201" s="87" t="s">
        <v>218</v>
      </c>
      <c r="D201" s="87" t="s">
        <v>219</v>
      </c>
      <c r="E201" s="88" t="s">
        <v>220</v>
      </c>
      <c r="F201" s="88" t="s">
        <v>221</v>
      </c>
      <c r="G201" s="88" t="s">
        <v>222</v>
      </c>
      <c r="H201" s="83"/>
      <c r="I201" s="72"/>
      <c r="J201" s="72"/>
    </row>
    <row r="202" spans="3:10">
      <c r="C202" s="174" t="s">
        <v>141</v>
      </c>
      <c r="D202" s="175"/>
      <c r="E202" s="175"/>
      <c r="F202" s="175"/>
      <c r="G202" s="176"/>
      <c r="H202" s="83"/>
      <c r="I202" s="72"/>
      <c r="J202" s="72"/>
    </row>
    <row r="203" spans="3:10">
      <c r="C203" s="90" t="s">
        <v>277</v>
      </c>
      <c r="D203" s="92" t="s">
        <v>141</v>
      </c>
      <c r="E203" s="86"/>
      <c r="F203" s="86"/>
      <c r="G203" s="86"/>
      <c r="H203" s="83"/>
      <c r="I203" s="72"/>
      <c r="J203" s="72"/>
    </row>
    <row r="204" spans="3:10" ht="37.5">
      <c r="C204" s="90" t="s">
        <v>278</v>
      </c>
      <c r="D204" s="97"/>
      <c r="E204" s="97"/>
      <c r="F204" s="86"/>
      <c r="G204" s="86"/>
      <c r="H204" s="83"/>
      <c r="I204" s="72"/>
      <c r="J204" s="72"/>
    </row>
    <row r="205" spans="3:10">
      <c r="C205" s="90" t="s">
        <v>271</v>
      </c>
      <c r="D205" s="92" t="s">
        <v>141</v>
      </c>
      <c r="E205" s="97"/>
      <c r="F205" s="86"/>
      <c r="G205" s="86"/>
      <c r="H205" s="83"/>
    </row>
    <row r="206" spans="3:10">
      <c r="C206" s="90" t="s">
        <v>272</v>
      </c>
      <c r="D206" s="92" t="s">
        <v>141</v>
      </c>
      <c r="E206" s="97"/>
      <c r="F206" s="86"/>
      <c r="G206" s="86"/>
      <c r="H206" s="83"/>
    </row>
    <row r="207" spans="3:10">
      <c r="C207" s="90" t="s">
        <v>273</v>
      </c>
      <c r="D207" s="92" t="s">
        <v>141</v>
      </c>
      <c r="E207" s="97"/>
      <c r="F207" s="86"/>
      <c r="G207" s="86"/>
      <c r="H207" s="83"/>
    </row>
    <row r="208" spans="3:10">
      <c r="C208" s="90" t="s">
        <v>279</v>
      </c>
      <c r="D208" s="92" t="s">
        <v>141</v>
      </c>
      <c r="E208" s="97"/>
      <c r="F208" s="86"/>
      <c r="G208" s="86"/>
      <c r="H208" s="83"/>
    </row>
    <row r="209" spans="3:10">
      <c r="C209" s="90" t="s">
        <v>280</v>
      </c>
      <c r="D209" s="92" t="s">
        <v>141</v>
      </c>
      <c r="E209" s="97"/>
      <c r="F209" s="86"/>
      <c r="G209" s="86"/>
      <c r="H209" s="83"/>
    </row>
    <row r="210" spans="3:10">
      <c r="C210" s="90"/>
      <c r="D210" s="97"/>
      <c r="E210" s="97"/>
      <c r="F210" s="86"/>
      <c r="G210" s="86"/>
      <c r="H210" s="83"/>
    </row>
    <row r="211" spans="3:10">
      <c r="C211" s="85" t="s">
        <v>281</v>
      </c>
      <c r="D211" s="97"/>
      <c r="E211" s="97"/>
      <c r="F211" s="86"/>
      <c r="G211" s="86"/>
      <c r="H211" s="83"/>
      <c r="I211" s="72"/>
      <c r="J211" s="72"/>
    </row>
    <row r="212" spans="3:10" ht="37.5">
      <c r="C212" s="87" t="s">
        <v>218</v>
      </c>
      <c r="D212" s="87" t="s">
        <v>219</v>
      </c>
      <c r="E212" s="88" t="s">
        <v>220</v>
      </c>
      <c r="F212" s="88" t="s">
        <v>221</v>
      </c>
      <c r="G212" s="86"/>
      <c r="H212" s="83"/>
      <c r="I212" s="72"/>
      <c r="J212" s="72"/>
    </row>
    <row r="213" spans="3:10">
      <c r="C213" s="177" t="s">
        <v>282</v>
      </c>
      <c r="D213" s="177"/>
      <c r="E213" s="177"/>
      <c r="F213" s="177"/>
      <c r="G213" s="86"/>
      <c r="H213" s="83"/>
      <c r="I213" s="72"/>
      <c r="J213" s="72"/>
    </row>
    <row r="214" spans="3:10">
      <c r="C214" s="90" t="s">
        <v>283</v>
      </c>
      <c r="D214" s="92" t="s">
        <v>141</v>
      </c>
      <c r="E214" s="97"/>
      <c r="F214" s="86"/>
      <c r="G214" s="86"/>
      <c r="H214" s="83"/>
      <c r="I214" s="72"/>
      <c r="J214" s="72"/>
    </row>
    <row r="215" spans="3:10" ht="37.5">
      <c r="C215" s="90" t="s">
        <v>284</v>
      </c>
      <c r="D215" s="97"/>
      <c r="E215" s="97"/>
      <c r="F215" s="86"/>
      <c r="G215" s="86"/>
      <c r="H215" s="83"/>
      <c r="I215" s="72"/>
      <c r="J215" s="72"/>
    </row>
    <row r="216" spans="3:10">
      <c r="C216" s="90" t="s">
        <v>285</v>
      </c>
      <c r="D216" s="92" t="s">
        <v>141</v>
      </c>
      <c r="E216" s="97"/>
      <c r="F216" s="86"/>
      <c r="G216" s="86"/>
      <c r="H216" s="83"/>
      <c r="I216" s="72"/>
      <c r="J216" s="72"/>
    </row>
    <row r="217" spans="3:10">
      <c r="C217" s="90" t="s">
        <v>286</v>
      </c>
      <c r="D217" s="92" t="s">
        <v>141</v>
      </c>
      <c r="E217" s="97"/>
      <c r="F217" s="86"/>
      <c r="G217" s="86"/>
      <c r="H217" s="83"/>
      <c r="I217" s="72"/>
      <c r="J217" s="72"/>
    </row>
    <row r="218" spans="3:10">
      <c r="C218" s="90" t="s">
        <v>287</v>
      </c>
      <c r="D218" s="92" t="s">
        <v>141</v>
      </c>
      <c r="E218" s="97"/>
      <c r="F218" s="86"/>
      <c r="G218" s="86"/>
      <c r="H218" s="83"/>
      <c r="I218" s="72"/>
      <c r="J218" s="72"/>
    </row>
    <row r="219" spans="3:10">
      <c r="C219" s="90"/>
      <c r="D219" s="97"/>
      <c r="E219" s="97"/>
      <c r="F219" s="86"/>
      <c r="G219" s="86"/>
      <c r="H219" s="83"/>
      <c r="I219" s="72"/>
      <c r="J219" s="72"/>
    </row>
    <row r="220" spans="3:10">
      <c r="C220" s="85" t="s">
        <v>288</v>
      </c>
      <c r="D220" s="97"/>
      <c r="E220" s="97"/>
      <c r="F220" s="86"/>
      <c r="G220" s="86"/>
      <c r="H220" s="83"/>
      <c r="I220" s="72"/>
      <c r="J220" s="72"/>
    </row>
    <row r="221" spans="3:10" ht="37.5">
      <c r="C221" s="87" t="s">
        <v>218</v>
      </c>
      <c r="D221" s="87" t="s">
        <v>219</v>
      </c>
      <c r="E221" s="88" t="s">
        <v>220</v>
      </c>
      <c r="F221" s="88" t="s">
        <v>221</v>
      </c>
      <c r="G221" s="86"/>
      <c r="H221" s="83"/>
      <c r="I221" s="72"/>
      <c r="J221" s="72"/>
    </row>
    <row r="222" spans="3:10">
      <c r="C222" s="177" t="s">
        <v>282</v>
      </c>
      <c r="D222" s="177"/>
      <c r="E222" s="177"/>
      <c r="F222" s="177"/>
      <c r="G222" s="86"/>
      <c r="H222" s="83"/>
      <c r="I222" s="72"/>
      <c r="J222" s="72"/>
    </row>
    <row r="223" spans="3:10">
      <c r="C223" s="90" t="s">
        <v>289</v>
      </c>
      <c r="D223" s="92" t="s">
        <v>141</v>
      </c>
      <c r="E223" s="97"/>
      <c r="F223" s="86"/>
      <c r="G223" s="86"/>
      <c r="H223" s="83"/>
      <c r="I223" s="72"/>
      <c r="J223" s="72"/>
    </row>
    <row r="224" spans="3:10" ht="37.5">
      <c r="C224" s="90" t="s">
        <v>284</v>
      </c>
      <c r="D224" s="97"/>
      <c r="E224" s="97"/>
      <c r="F224" s="86"/>
      <c r="G224" s="86"/>
      <c r="H224" s="83"/>
      <c r="I224" s="72"/>
      <c r="J224" s="72"/>
    </row>
    <row r="225" spans="3:10">
      <c r="C225" s="90" t="s">
        <v>285</v>
      </c>
      <c r="D225" s="92" t="s">
        <v>141</v>
      </c>
      <c r="E225" s="97"/>
      <c r="F225" s="86"/>
      <c r="G225" s="86"/>
      <c r="H225" s="83"/>
      <c r="I225" s="72"/>
      <c r="J225" s="72"/>
    </row>
    <row r="226" spans="3:10">
      <c r="C226" s="90" t="s">
        <v>286</v>
      </c>
      <c r="D226" s="92" t="s">
        <v>141</v>
      </c>
      <c r="E226" s="97"/>
      <c r="F226" s="86"/>
      <c r="G226" s="86"/>
      <c r="H226" s="83"/>
      <c r="I226" s="72"/>
      <c r="J226" s="72"/>
    </row>
    <row r="227" spans="3:10">
      <c r="C227" s="90" t="s">
        <v>287</v>
      </c>
      <c r="D227" s="92" t="s">
        <v>141</v>
      </c>
      <c r="E227" s="97"/>
      <c r="F227" s="86"/>
      <c r="G227" s="86"/>
      <c r="H227" s="83"/>
      <c r="I227" s="72"/>
      <c r="J227" s="72"/>
    </row>
    <row r="228" spans="3:10">
      <c r="C228" s="90"/>
      <c r="D228" s="97"/>
      <c r="E228" s="97"/>
      <c r="F228" s="86"/>
      <c r="G228" s="86"/>
      <c r="H228" s="83"/>
      <c r="I228" s="72"/>
      <c r="J228" s="72"/>
    </row>
    <row r="229" spans="3:10">
      <c r="C229" s="85" t="s">
        <v>290</v>
      </c>
      <c r="D229" s="97"/>
      <c r="E229" s="97"/>
      <c r="F229" s="86"/>
      <c r="G229" s="86"/>
      <c r="H229" s="83"/>
      <c r="I229" s="72"/>
      <c r="J229" s="72"/>
    </row>
    <row r="230" spans="3:10" ht="37.5">
      <c r="C230" s="87" t="s">
        <v>218</v>
      </c>
      <c r="D230" s="87" t="s">
        <v>291</v>
      </c>
      <c r="E230" s="88" t="s">
        <v>292</v>
      </c>
      <c r="F230" s="88" t="s">
        <v>293</v>
      </c>
      <c r="G230" s="88" t="s">
        <v>294</v>
      </c>
      <c r="H230" s="83"/>
      <c r="I230" s="72"/>
      <c r="J230" s="72"/>
    </row>
    <row r="231" spans="3:10">
      <c r="C231" s="174" t="s">
        <v>141</v>
      </c>
      <c r="D231" s="175"/>
      <c r="E231" s="175"/>
      <c r="F231" s="175"/>
      <c r="G231" s="176"/>
      <c r="H231" s="83"/>
      <c r="I231" s="72"/>
      <c r="J231" s="72"/>
    </row>
    <row r="232" spans="3:10">
      <c r="C232" s="90"/>
      <c r="D232" s="86"/>
      <c r="E232" s="93"/>
      <c r="F232" s="94"/>
      <c r="G232" s="94"/>
      <c r="H232" s="83"/>
      <c r="I232" s="72"/>
      <c r="J232" s="72"/>
    </row>
    <row r="233" spans="3:10">
      <c r="C233" s="90" t="s">
        <v>295</v>
      </c>
      <c r="D233" s="92" t="s">
        <v>141</v>
      </c>
      <c r="E233" s="97"/>
      <c r="F233" s="86"/>
      <c r="G233" s="86"/>
      <c r="H233" s="83"/>
      <c r="I233" s="72"/>
      <c r="J233" s="72"/>
    </row>
    <row r="234" spans="3:10" ht="37.5">
      <c r="C234" s="90" t="s">
        <v>296</v>
      </c>
      <c r="D234" s="97"/>
      <c r="E234" s="97"/>
      <c r="F234" s="86"/>
      <c r="G234" s="86"/>
      <c r="H234" s="83"/>
      <c r="I234" s="72"/>
      <c r="J234" s="72"/>
    </row>
    <row r="235" spans="3:10">
      <c r="C235" s="90" t="s">
        <v>285</v>
      </c>
      <c r="D235" s="92" t="s">
        <v>141</v>
      </c>
      <c r="E235" s="97"/>
      <c r="F235" s="86"/>
      <c r="G235" s="86"/>
      <c r="H235" s="83"/>
      <c r="I235" s="72"/>
      <c r="J235" s="72"/>
    </row>
    <row r="236" spans="3:10">
      <c r="C236" s="90" t="s">
        <v>286</v>
      </c>
      <c r="D236" s="92" t="s">
        <v>141</v>
      </c>
      <c r="E236" s="97"/>
      <c r="F236" s="86"/>
      <c r="G236" s="86"/>
      <c r="H236" s="83"/>
      <c r="I236" s="72"/>
      <c r="J236" s="72"/>
    </row>
    <row r="237" spans="3:10">
      <c r="C237" s="90" t="s">
        <v>297</v>
      </c>
      <c r="D237" s="92" t="s">
        <v>141</v>
      </c>
      <c r="E237" s="97"/>
      <c r="F237" s="86"/>
      <c r="G237" s="86"/>
      <c r="H237" s="83"/>
      <c r="I237" s="72"/>
      <c r="J237" s="72"/>
    </row>
    <row r="238" spans="3:10">
      <c r="C238" s="90"/>
      <c r="D238" s="97"/>
      <c r="E238" s="97"/>
      <c r="F238" s="86"/>
      <c r="G238" s="86"/>
      <c r="H238" s="83"/>
      <c r="I238" s="72"/>
      <c r="J238" s="72"/>
    </row>
    <row r="239" spans="3:10">
      <c r="C239" s="98" t="s">
        <v>298</v>
      </c>
      <c r="D239" s="99"/>
      <c r="E239" s="99"/>
      <c r="F239" s="100"/>
      <c r="G239" s="100"/>
      <c r="H239" s="83"/>
      <c r="I239" s="72"/>
      <c r="J239" s="72"/>
    </row>
    <row r="240" spans="3:10">
      <c r="C240" s="80" t="s">
        <v>299</v>
      </c>
      <c r="D240" s="81" t="s">
        <v>141</v>
      </c>
      <c r="E240" s="82"/>
      <c r="F240" s="82"/>
      <c r="G240" s="82"/>
      <c r="H240" s="83"/>
      <c r="I240" s="72"/>
      <c r="J240" s="72"/>
    </row>
    <row r="241" spans="3:10">
      <c r="C241" s="80" t="s">
        <v>300</v>
      </c>
      <c r="D241" s="81" t="s">
        <v>301</v>
      </c>
      <c r="E241" s="82"/>
      <c r="F241" s="82"/>
      <c r="G241" s="82"/>
      <c r="H241" s="83"/>
      <c r="I241" s="72"/>
      <c r="J241" s="72"/>
    </row>
    <row r="242" spans="3:10" ht="37.5">
      <c r="C242" s="80" t="s">
        <v>302</v>
      </c>
      <c r="D242" s="81" t="s">
        <v>141</v>
      </c>
      <c r="E242" s="82"/>
      <c r="F242" s="82"/>
      <c r="G242" s="82"/>
      <c r="H242" s="83"/>
      <c r="I242" s="72"/>
      <c r="J242" s="72"/>
    </row>
    <row r="243" spans="3:10">
      <c r="C243" s="80" t="s">
        <v>303</v>
      </c>
      <c r="D243" s="81" t="s">
        <v>141</v>
      </c>
      <c r="E243" s="82"/>
      <c r="F243" s="82"/>
      <c r="G243" s="82"/>
      <c r="H243" s="83"/>
      <c r="I243" s="72"/>
      <c r="J243" s="72"/>
    </row>
    <row r="244" spans="3:10" ht="37.5">
      <c r="C244" s="80" t="s">
        <v>304</v>
      </c>
      <c r="D244" s="81" t="s">
        <v>141</v>
      </c>
      <c r="E244" s="82"/>
      <c r="F244" s="82"/>
      <c r="G244" s="82"/>
      <c r="H244" s="83"/>
      <c r="I244" s="72"/>
      <c r="J244" s="72"/>
    </row>
    <row r="245" spans="3:10">
      <c r="C245" s="80" t="s">
        <v>305</v>
      </c>
      <c r="D245" s="81" t="s">
        <v>141</v>
      </c>
      <c r="E245" s="82"/>
      <c r="F245" s="82"/>
      <c r="G245" s="82"/>
      <c r="H245" s="83"/>
      <c r="I245" s="72"/>
      <c r="J245" s="72"/>
    </row>
    <row r="246" spans="3:10" ht="37.5">
      <c r="C246" s="101" t="s">
        <v>306</v>
      </c>
      <c r="D246" s="102" t="s">
        <v>141</v>
      </c>
      <c r="E246" s="103"/>
      <c r="F246" s="103"/>
      <c r="G246" s="103"/>
      <c r="H246" s="104"/>
      <c r="I246" s="72"/>
      <c r="J246" s="72"/>
    </row>
    <row r="247" spans="3:10">
      <c r="C247" s="105"/>
      <c r="D247" s="106"/>
      <c r="E247" s="106"/>
      <c r="F247" s="105"/>
      <c r="G247" s="105"/>
      <c r="H247" s="107"/>
      <c r="I247" s="72"/>
      <c r="J247" s="72"/>
    </row>
    <row r="248" spans="3:10" ht="23.25">
      <c r="C248" s="6" t="s">
        <v>307</v>
      </c>
      <c r="F248" s="7"/>
      <c r="G248" s="8"/>
      <c r="H248" s="8"/>
      <c r="I248" s="8"/>
      <c r="J248" s="8"/>
    </row>
    <row r="249" spans="3:10">
      <c r="F249" s="7"/>
      <c r="G249" s="8"/>
      <c r="H249" s="8"/>
      <c r="I249" s="8"/>
      <c r="J249" s="8"/>
    </row>
    <row r="250" spans="3:10">
      <c r="F250" s="7"/>
      <c r="G250" s="8"/>
      <c r="H250" s="8"/>
      <c r="I250" s="8"/>
      <c r="J250" s="8"/>
    </row>
    <row r="251" spans="3:10">
      <c r="F251" s="7"/>
      <c r="G251" s="8"/>
      <c r="H251" s="8"/>
      <c r="I251" s="8"/>
      <c r="J251" s="8"/>
    </row>
    <row r="252" spans="3:10">
      <c r="F252" s="7"/>
      <c r="G252" s="8"/>
      <c r="H252" s="8"/>
      <c r="I252" s="8"/>
      <c r="J252" s="8"/>
    </row>
    <row r="253" spans="3:10">
      <c r="F253" s="7"/>
      <c r="G253" s="8"/>
      <c r="H253" s="8"/>
      <c r="I253" s="8"/>
      <c r="J253" s="8"/>
    </row>
    <row r="254" spans="3:10">
      <c r="F254" s="7"/>
      <c r="G254" s="8"/>
      <c r="H254" s="8"/>
      <c r="I254" s="8"/>
      <c r="J254" s="8"/>
    </row>
    <row r="255" spans="3:10">
      <c r="F255" s="7"/>
      <c r="G255" s="8"/>
      <c r="H255" s="8"/>
      <c r="I255" s="8"/>
      <c r="J255" s="8"/>
    </row>
    <row r="256" spans="3:10">
      <c r="F256" s="7"/>
      <c r="G256" s="8"/>
      <c r="H256" s="8"/>
      <c r="I256" s="8"/>
      <c r="J256" s="8"/>
    </row>
    <row r="257" spans="3:10">
      <c r="F257" s="7"/>
      <c r="G257" s="8"/>
      <c r="H257" s="8"/>
      <c r="I257" s="8"/>
      <c r="J257" s="8"/>
    </row>
    <row r="258" spans="3:10">
      <c r="F258" s="7"/>
      <c r="G258" s="8"/>
      <c r="H258" s="8"/>
      <c r="I258" s="8"/>
      <c r="J258" s="8"/>
    </row>
    <row r="259" spans="3:10">
      <c r="F259" s="7"/>
      <c r="G259" s="8"/>
      <c r="H259" s="8"/>
      <c r="I259" s="8"/>
      <c r="J259" s="8"/>
    </row>
    <row r="260" spans="3:10" ht="52.9" customHeight="1">
      <c r="F260" s="7"/>
      <c r="G260" s="8"/>
      <c r="H260" s="8"/>
      <c r="I260" s="8"/>
      <c r="J260" s="8"/>
    </row>
    <row r="261" spans="3:10" ht="115.5" customHeight="1">
      <c r="C261" s="178" t="s">
        <v>308</v>
      </c>
      <c r="D261" s="178"/>
      <c r="E261" s="178"/>
      <c r="F261" s="178"/>
      <c r="G261" s="178"/>
      <c r="H261" s="178"/>
      <c r="I261" s="178"/>
      <c r="J261" s="178"/>
    </row>
  </sheetData>
  <mergeCells count="12">
    <mergeCell ref="C261:J261"/>
    <mergeCell ref="C3:J3"/>
    <mergeCell ref="D4:J4"/>
    <mergeCell ref="D5:J5"/>
    <mergeCell ref="D6:J6"/>
    <mergeCell ref="C124:J124"/>
    <mergeCell ref="C125:J125"/>
    <mergeCell ref="C126:J126"/>
    <mergeCell ref="C202:G202"/>
    <mergeCell ref="C213:F213"/>
    <mergeCell ref="C222:F222"/>
    <mergeCell ref="C231:G2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9DA1-6B90-4806-91E8-9ED72B45F77B}">
  <dimension ref="C2:J247"/>
  <sheetViews>
    <sheetView topLeftCell="A187" zoomScaleNormal="100" workbookViewId="0">
      <selection activeCell="C167" sqref="C167:C220"/>
    </sheetView>
  </sheetViews>
  <sheetFormatPr defaultRowHeight="15"/>
  <cols>
    <col min="1" max="2" width="3" customWidth="1"/>
    <col min="3" max="3" width="110.5703125" customWidth="1"/>
    <col min="4" max="5" width="43" customWidth="1"/>
    <col min="6" max="10" width="21" customWidth="1"/>
  </cols>
  <sheetData>
    <row r="2" spans="3:10" ht="15.75" thickBot="1"/>
    <row r="3" spans="3:10" ht="26.1" customHeight="1" thickBot="1">
      <c r="C3" s="179" t="s">
        <v>11</v>
      </c>
      <c r="D3" s="180"/>
      <c r="E3" s="180"/>
      <c r="F3" s="180"/>
      <c r="G3" s="180"/>
      <c r="H3" s="180"/>
      <c r="I3" s="180"/>
      <c r="J3" s="181"/>
    </row>
    <row r="4" spans="3:10" ht="53.1" customHeight="1">
      <c r="C4" s="108" t="s">
        <v>12</v>
      </c>
      <c r="D4" s="195" t="s">
        <v>309</v>
      </c>
      <c r="E4" s="195"/>
      <c r="F4" s="195"/>
      <c r="G4" s="195"/>
      <c r="H4" s="195"/>
      <c r="I4" s="195"/>
      <c r="J4" s="195"/>
    </row>
    <row r="5" spans="3:10" ht="20.100000000000001" customHeight="1">
      <c r="C5" s="108" t="s">
        <v>14</v>
      </c>
      <c r="D5" s="196" t="s">
        <v>310</v>
      </c>
      <c r="E5" s="196"/>
      <c r="F5" s="196"/>
      <c r="G5" s="196"/>
      <c r="H5" s="196"/>
      <c r="I5" s="196"/>
      <c r="J5" s="196"/>
    </row>
    <row r="6" spans="3:10" ht="20.100000000000001" customHeight="1">
      <c r="C6" s="108" t="s">
        <v>311</v>
      </c>
      <c r="D6" s="196" t="s">
        <v>17</v>
      </c>
      <c r="E6" s="196"/>
      <c r="F6" s="196"/>
      <c r="G6" s="196"/>
      <c r="H6" s="196"/>
      <c r="I6" s="196"/>
      <c r="J6" s="196"/>
    </row>
    <row r="7" spans="3:10" ht="8.1" customHeight="1"/>
    <row r="8" spans="3:10" ht="39.950000000000003" customHeight="1">
      <c r="C8" s="109" t="s">
        <v>18</v>
      </c>
      <c r="D8" s="109" t="s">
        <v>19</v>
      </c>
      <c r="E8" s="109" t="s">
        <v>20</v>
      </c>
      <c r="F8" s="109" t="s">
        <v>21</v>
      </c>
      <c r="G8" s="109" t="s">
        <v>22</v>
      </c>
      <c r="H8" s="109" t="s">
        <v>23</v>
      </c>
      <c r="I8" s="109" t="s">
        <v>24</v>
      </c>
      <c r="J8" s="109" t="s">
        <v>25</v>
      </c>
    </row>
    <row r="9" spans="3:10" ht="18" customHeight="1">
      <c r="C9" s="108" t="s">
        <v>26</v>
      </c>
      <c r="D9" s="108" t="s">
        <v>312</v>
      </c>
      <c r="E9" s="108" t="s">
        <v>312</v>
      </c>
      <c r="F9" s="110" t="s">
        <v>312</v>
      </c>
      <c r="G9" s="110" t="s">
        <v>312</v>
      </c>
      <c r="H9" s="110" t="s">
        <v>312</v>
      </c>
      <c r="I9" s="110" t="s">
        <v>312</v>
      </c>
      <c r="J9" s="110" t="s">
        <v>312</v>
      </c>
    </row>
    <row r="10" spans="3:10" ht="18" customHeight="1">
      <c r="C10" s="108" t="s">
        <v>27</v>
      </c>
      <c r="D10" s="108" t="s">
        <v>312</v>
      </c>
      <c r="E10" s="108" t="s">
        <v>312</v>
      </c>
      <c r="F10" s="110" t="s">
        <v>312</v>
      </c>
      <c r="G10" s="110" t="s">
        <v>312</v>
      </c>
      <c r="H10" s="110" t="s">
        <v>312</v>
      </c>
      <c r="I10" s="110" t="s">
        <v>312</v>
      </c>
      <c r="J10" s="110" t="s">
        <v>312</v>
      </c>
    </row>
    <row r="11" spans="3:10" ht="18" customHeight="1">
      <c r="C11" s="111" t="s">
        <v>37</v>
      </c>
      <c r="D11" s="111" t="s">
        <v>38</v>
      </c>
      <c r="E11" s="111" t="s">
        <v>30</v>
      </c>
      <c r="F11" s="112">
        <v>451180</v>
      </c>
      <c r="G11" s="113">
        <v>1170.3599999999999</v>
      </c>
      <c r="H11" s="114">
        <v>3.14</v>
      </c>
      <c r="I11" s="115" t="s">
        <v>312</v>
      </c>
      <c r="J11" s="115" t="s">
        <v>312</v>
      </c>
    </row>
    <row r="12" spans="3:10" ht="18" customHeight="1">
      <c r="C12" s="111" t="s">
        <v>313</v>
      </c>
      <c r="D12" s="111" t="s">
        <v>314</v>
      </c>
      <c r="E12" s="111" t="s">
        <v>106</v>
      </c>
      <c r="F12" s="112">
        <v>27701</v>
      </c>
      <c r="G12" s="113">
        <v>1169.04</v>
      </c>
      <c r="H12" s="114">
        <v>3.13</v>
      </c>
      <c r="I12" s="115" t="s">
        <v>312</v>
      </c>
      <c r="J12" s="115" t="s">
        <v>312</v>
      </c>
    </row>
    <row r="13" spans="3:10" ht="18" customHeight="1">
      <c r="C13" s="111" t="s">
        <v>62</v>
      </c>
      <c r="D13" s="111" t="s">
        <v>63</v>
      </c>
      <c r="E13" s="111" t="s">
        <v>64</v>
      </c>
      <c r="F13" s="112">
        <v>291945</v>
      </c>
      <c r="G13" s="113">
        <v>1127.2</v>
      </c>
      <c r="H13" s="114">
        <v>3.02</v>
      </c>
      <c r="I13" s="115" t="s">
        <v>312</v>
      </c>
      <c r="J13" s="115" t="s">
        <v>312</v>
      </c>
    </row>
    <row r="14" spans="3:10" ht="18" customHeight="1">
      <c r="C14" s="111" t="s">
        <v>315</v>
      </c>
      <c r="D14" s="111" t="s">
        <v>316</v>
      </c>
      <c r="E14" s="111" t="s">
        <v>317</v>
      </c>
      <c r="F14" s="112">
        <v>246393</v>
      </c>
      <c r="G14" s="113">
        <v>1109.8800000000001</v>
      </c>
      <c r="H14" s="114">
        <v>2.97</v>
      </c>
      <c r="I14" s="115" t="s">
        <v>312</v>
      </c>
      <c r="J14" s="115" t="s">
        <v>312</v>
      </c>
    </row>
    <row r="15" spans="3:10" ht="18" customHeight="1">
      <c r="C15" s="111" t="s">
        <v>318</v>
      </c>
      <c r="D15" s="111" t="s">
        <v>319</v>
      </c>
      <c r="E15" s="111" t="s">
        <v>320</v>
      </c>
      <c r="F15" s="112">
        <v>164372</v>
      </c>
      <c r="G15" s="113">
        <v>1076.31</v>
      </c>
      <c r="H15" s="114">
        <v>2.88</v>
      </c>
      <c r="I15" s="115" t="s">
        <v>312</v>
      </c>
      <c r="J15" s="115" t="s">
        <v>312</v>
      </c>
    </row>
    <row r="16" spans="3:10" ht="18" customHeight="1">
      <c r="C16" s="111" t="s">
        <v>80</v>
      </c>
      <c r="D16" s="111" t="s">
        <v>81</v>
      </c>
      <c r="E16" s="111" t="s">
        <v>30</v>
      </c>
      <c r="F16" s="112">
        <v>105395</v>
      </c>
      <c r="G16" s="113">
        <v>1032.24</v>
      </c>
      <c r="H16" s="114">
        <v>2.77</v>
      </c>
      <c r="I16" s="115" t="s">
        <v>312</v>
      </c>
      <c r="J16" s="115" t="s">
        <v>312</v>
      </c>
    </row>
    <row r="17" spans="3:10" ht="18" customHeight="1">
      <c r="C17" s="111" t="s">
        <v>321</v>
      </c>
      <c r="D17" s="111" t="s">
        <v>322</v>
      </c>
      <c r="E17" s="111" t="s">
        <v>323</v>
      </c>
      <c r="F17" s="112">
        <v>608927</v>
      </c>
      <c r="G17" s="113">
        <v>938.54</v>
      </c>
      <c r="H17" s="114">
        <v>2.5099999999999998</v>
      </c>
      <c r="I17" s="115" t="s">
        <v>312</v>
      </c>
      <c r="J17" s="115" t="s">
        <v>312</v>
      </c>
    </row>
    <row r="18" spans="3:10" ht="18" customHeight="1">
      <c r="C18" s="111" t="s">
        <v>324</v>
      </c>
      <c r="D18" s="111" t="s">
        <v>325</v>
      </c>
      <c r="E18" s="111" t="s">
        <v>64</v>
      </c>
      <c r="F18" s="112">
        <v>104059</v>
      </c>
      <c r="G18" s="113">
        <v>920.35</v>
      </c>
      <c r="H18" s="114">
        <v>2.4700000000000002</v>
      </c>
      <c r="I18" s="115" t="s">
        <v>312</v>
      </c>
      <c r="J18" s="115" t="s">
        <v>312</v>
      </c>
    </row>
    <row r="19" spans="3:10" ht="18" customHeight="1">
      <c r="C19" s="111" t="s">
        <v>326</v>
      </c>
      <c r="D19" s="111" t="s">
        <v>327</v>
      </c>
      <c r="E19" s="111" t="s">
        <v>328</v>
      </c>
      <c r="F19" s="112">
        <v>64869</v>
      </c>
      <c r="G19" s="113">
        <v>917.7</v>
      </c>
      <c r="H19" s="114">
        <v>2.46</v>
      </c>
      <c r="I19" s="115" t="s">
        <v>312</v>
      </c>
      <c r="J19" s="115" t="s">
        <v>312</v>
      </c>
    </row>
    <row r="20" spans="3:10" ht="18" customHeight="1">
      <c r="C20" s="111" t="s">
        <v>329</v>
      </c>
      <c r="D20" s="111" t="s">
        <v>330</v>
      </c>
      <c r="E20" s="111" t="s">
        <v>44</v>
      </c>
      <c r="F20" s="112">
        <v>26983</v>
      </c>
      <c r="G20" s="113">
        <v>852.69</v>
      </c>
      <c r="H20" s="114">
        <v>2.2799999999999998</v>
      </c>
      <c r="I20" s="115" t="s">
        <v>312</v>
      </c>
      <c r="J20" s="115" t="s">
        <v>312</v>
      </c>
    </row>
    <row r="21" spans="3:10" ht="18" customHeight="1">
      <c r="C21" s="111" t="s">
        <v>331</v>
      </c>
      <c r="D21" s="111" t="s">
        <v>332</v>
      </c>
      <c r="E21" s="111" t="s">
        <v>333</v>
      </c>
      <c r="F21" s="112">
        <v>18145</v>
      </c>
      <c r="G21" s="113">
        <v>816.54</v>
      </c>
      <c r="H21" s="114">
        <v>2.19</v>
      </c>
      <c r="I21" s="115" t="s">
        <v>312</v>
      </c>
      <c r="J21" s="115" t="s">
        <v>312</v>
      </c>
    </row>
    <row r="22" spans="3:10" ht="18" customHeight="1">
      <c r="C22" s="111" t="s">
        <v>34</v>
      </c>
      <c r="D22" s="111" t="s">
        <v>35</v>
      </c>
      <c r="E22" s="111" t="s">
        <v>36</v>
      </c>
      <c r="F22" s="112">
        <v>12329</v>
      </c>
      <c r="G22" s="113">
        <v>811.99</v>
      </c>
      <c r="H22" s="114">
        <v>2.1800000000000002</v>
      </c>
      <c r="I22" s="115" t="s">
        <v>312</v>
      </c>
      <c r="J22" s="115" t="s">
        <v>312</v>
      </c>
    </row>
    <row r="23" spans="3:10" ht="18" customHeight="1">
      <c r="C23" s="111" t="s">
        <v>334</v>
      </c>
      <c r="D23" s="111" t="s">
        <v>335</v>
      </c>
      <c r="E23" s="111" t="s">
        <v>30</v>
      </c>
      <c r="F23" s="112">
        <v>94940</v>
      </c>
      <c r="G23" s="113">
        <v>802.91</v>
      </c>
      <c r="H23" s="114">
        <v>2.15</v>
      </c>
      <c r="I23" s="115" t="s">
        <v>312</v>
      </c>
      <c r="J23" s="115" t="s">
        <v>312</v>
      </c>
    </row>
    <row r="24" spans="3:10" ht="18" customHeight="1">
      <c r="C24" s="111" t="s">
        <v>82</v>
      </c>
      <c r="D24" s="111" t="s">
        <v>83</v>
      </c>
      <c r="E24" s="111" t="s">
        <v>71</v>
      </c>
      <c r="F24" s="112">
        <v>20154</v>
      </c>
      <c r="G24" s="113">
        <v>796.37</v>
      </c>
      <c r="H24" s="114">
        <v>2.13</v>
      </c>
      <c r="I24" s="115" t="s">
        <v>312</v>
      </c>
      <c r="J24" s="115" t="s">
        <v>312</v>
      </c>
    </row>
    <row r="25" spans="3:10" ht="18" customHeight="1">
      <c r="C25" s="111" t="s">
        <v>336</v>
      </c>
      <c r="D25" s="111" t="s">
        <v>337</v>
      </c>
      <c r="E25" s="111" t="s">
        <v>36</v>
      </c>
      <c r="F25" s="112">
        <v>15720</v>
      </c>
      <c r="G25" s="113">
        <v>795.9</v>
      </c>
      <c r="H25" s="114">
        <v>2.13</v>
      </c>
      <c r="I25" s="115" t="s">
        <v>312</v>
      </c>
      <c r="J25" s="115" t="s">
        <v>312</v>
      </c>
    </row>
    <row r="26" spans="3:10" ht="18" customHeight="1">
      <c r="C26" s="111" t="s">
        <v>338</v>
      </c>
      <c r="D26" s="111" t="s">
        <v>339</v>
      </c>
      <c r="E26" s="111" t="s">
        <v>106</v>
      </c>
      <c r="F26" s="112">
        <v>35588</v>
      </c>
      <c r="G26" s="113">
        <v>734.68</v>
      </c>
      <c r="H26" s="114">
        <v>1.97</v>
      </c>
      <c r="I26" s="115" t="s">
        <v>312</v>
      </c>
      <c r="J26" s="115" t="s">
        <v>312</v>
      </c>
    </row>
    <row r="27" spans="3:10" ht="18" customHeight="1">
      <c r="C27" s="111" t="s">
        <v>340</v>
      </c>
      <c r="D27" s="111" t="s">
        <v>341</v>
      </c>
      <c r="E27" s="111" t="s">
        <v>36</v>
      </c>
      <c r="F27" s="112">
        <v>20589</v>
      </c>
      <c r="G27" s="113">
        <v>692.57</v>
      </c>
      <c r="H27" s="114">
        <v>1.86</v>
      </c>
      <c r="I27" s="115" t="s">
        <v>312</v>
      </c>
      <c r="J27" s="115" t="s">
        <v>312</v>
      </c>
    </row>
    <row r="28" spans="3:10" ht="18" customHeight="1">
      <c r="C28" s="111" t="s">
        <v>125</v>
      </c>
      <c r="D28" s="111" t="s">
        <v>126</v>
      </c>
      <c r="E28" s="111" t="s">
        <v>30</v>
      </c>
      <c r="F28" s="112">
        <v>58541</v>
      </c>
      <c r="G28" s="113">
        <v>679.84</v>
      </c>
      <c r="H28" s="114">
        <v>1.82</v>
      </c>
      <c r="I28" s="115" t="s">
        <v>312</v>
      </c>
      <c r="J28" s="115" t="s">
        <v>312</v>
      </c>
    </row>
    <row r="29" spans="3:10" ht="18" customHeight="1">
      <c r="C29" s="111" t="s">
        <v>77</v>
      </c>
      <c r="D29" s="111" t="s">
        <v>78</v>
      </c>
      <c r="E29" s="111" t="s">
        <v>79</v>
      </c>
      <c r="F29" s="112">
        <v>161076</v>
      </c>
      <c r="G29" s="113">
        <v>645.35</v>
      </c>
      <c r="H29" s="114">
        <v>1.73</v>
      </c>
      <c r="I29" s="115" t="s">
        <v>312</v>
      </c>
      <c r="J29" s="115" t="s">
        <v>312</v>
      </c>
    </row>
    <row r="30" spans="3:10" ht="18" customHeight="1">
      <c r="C30" s="111" t="s">
        <v>342</v>
      </c>
      <c r="D30" s="111" t="s">
        <v>343</v>
      </c>
      <c r="E30" s="111" t="s">
        <v>344</v>
      </c>
      <c r="F30" s="112">
        <v>46639</v>
      </c>
      <c r="G30" s="113">
        <v>626.78</v>
      </c>
      <c r="H30" s="114">
        <v>1.68</v>
      </c>
      <c r="I30" s="115" t="s">
        <v>312</v>
      </c>
      <c r="J30" s="115" t="s">
        <v>312</v>
      </c>
    </row>
    <row r="31" spans="3:10" ht="18" customHeight="1">
      <c r="C31" s="111" t="s">
        <v>65</v>
      </c>
      <c r="D31" s="111" t="s">
        <v>66</v>
      </c>
      <c r="E31" s="111" t="s">
        <v>44</v>
      </c>
      <c r="F31" s="112">
        <v>67286</v>
      </c>
      <c r="G31" s="113">
        <v>586.79999999999995</v>
      </c>
      <c r="H31" s="114">
        <v>1.57</v>
      </c>
      <c r="I31" s="115" t="s">
        <v>312</v>
      </c>
      <c r="J31" s="115" t="s">
        <v>312</v>
      </c>
    </row>
    <row r="32" spans="3:10" ht="18" customHeight="1">
      <c r="C32" s="111" t="s">
        <v>345</v>
      </c>
      <c r="D32" s="111" t="s">
        <v>346</v>
      </c>
      <c r="E32" s="111" t="s">
        <v>132</v>
      </c>
      <c r="F32" s="112">
        <v>150102</v>
      </c>
      <c r="G32" s="113">
        <v>556.35</v>
      </c>
      <c r="H32" s="114">
        <v>1.49</v>
      </c>
      <c r="I32" s="115" t="s">
        <v>312</v>
      </c>
      <c r="J32" s="115" t="s">
        <v>312</v>
      </c>
    </row>
    <row r="33" spans="3:10" ht="18" customHeight="1">
      <c r="C33" s="111" t="s">
        <v>60</v>
      </c>
      <c r="D33" s="111" t="s">
        <v>61</v>
      </c>
      <c r="E33" s="111" t="s">
        <v>30</v>
      </c>
      <c r="F33" s="112">
        <v>222602</v>
      </c>
      <c r="G33" s="113">
        <v>551.16</v>
      </c>
      <c r="H33" s="114">
        <v>1.48</v>
      </c>
      <c r="I33" s="115" t="s">
        <v>312</v>
      </c>
      <c r="J33" s="115" t="s">
        <v>312</v>
      </c>
    </row>
    <row r="34" spans="3:10" ht="18" customHeight="1">
      <c r="C34" s="111" t="s">
        <v>347</v>
      </c>
      <c r="D34" s="111" t="s">
        <v>348</v>
      </c>
      <c r="E34" s="111" t="s">
        <v>47</v>
      </c>
      <c r="F34" s="112">
        <v>128490</v>
      </c>
      <c r="G34" s="113">
        <v>537.28</v>
      </c>
      <c r="H34" s="114">
        <v>1.44</v>
      </c>
      <c r="I34" s="115" t="s">
        <v>312</v>
      </c>
      <c r="J34" s="115" t="s">
        <v>312</v>
      </c>
    </row>
    <row r="35" spans="3:10" ht="18" customHeight="1">
      <c r="C35" s="111" t="s">
        <v>349</v>
      </c>
      <c r="D35" s="111" t="s">
        <v>350</v>
      </c>
      <c r="E35" s="111" t="s">
        <v>351</v>
      </c>
      <c r="F35" s="112">
        <v>178843</v>
      </c>
      <c r="G35" s="113">
        <v>509.08</v>
      </c>
      <c r="H35" s="114">
        <v>1.36</v>
      </c>
      <c r="I35" s="115" t="s">
        <v>312</v>
      </c>
      <c r="J35" s="115" t="s">
        <v>312</v>
      </c>
    </row>
    <row r="36" spans="3:10" ht="18" customHeight="1">
      <c r="C36" s="111" t="s">
        <v>352</v>
      </c>
      <c r="D36" s="111" t="s">
        <v>353</v>
      </c>
      <c r="E36" s="111" t="s">
        <v>30</v>
      </c>
      <c r="F36" s="112">
        <v>173460</v>
      </c>
      <c r="G36" s="113">
        <v>501.99</v>
      </c>
      <c r="H36" s="114">
        <v>1.35</v>
      </c>
      <c r="I36" s="115" t="s">
        <v>312</v>
      </c>
      <c r="J36" s="115" t="s">
        <v>312</v>
      </c>
    </row>
    <row r="37" spans="3:10" ht="18" customHeight="1">
      <c r="C37" s="111" t="s">
        <v>354</v>
      </c>
      <c r="D37" s="111" t="s">
        <v>355</v>
      </c>
      <c r="E37" s="111" t="s">
        <v>333</v>
      </c>
      <c r="F37" s="112">
        <v>24540</v>
      </c>
      <c r="G37" s="113">
        <v>475.34</v>
      </c>
      <c r="H37" s="114">
        <v>1.27</v>
      </c>
      <c r="I37" s="115" t="s">
        <v>312</v>
      </c>
      <c r="J37" s="115" t="s">
        <v>312</v>
      </c>
    </row>
    <row r="38" spans="3:10" ht="18" customHeight="1">
      <c r="C38" s="111" t="s">
        <v>356</v>
      </c>
      <c r="D38" s="111" t="s">
        <v>357</v>
      </c>
      <c r="E38" s="111" t="s">
        <v>106</v>
      </c>
      <c r="F38" s="112">
        <v>20283</v>
      </c>
      <c r="G38" s="113">
        <v>469.33</v>
      </c>
      <c r="H38" s="114">
        <v>1.26</v>
      </c>
      <c r="I38" s="115" t="s">
        <v>312</v>
      </c>
      <c r="J38" s="115" t="s">
        <v>312</v>
      </c>
    </row>
    <row r="39" spans="3:10" ht="18" customHeight="1">
      <c r="C39" s="111" t="s">
        <v>358</v>
      </c>
      <c r="D39" s="111" t="s">
        <v>359</v>
      </c>
      <c r="E39" s="111" t="s">
        <v>106</v>
      </c>
      <c r="F39" s="112">
        <v>21674</v>
      </c>
      <c r="G39" s="113">
        <v>462.02</v>
      </c>
      <c r="H39" s="114">
        <v>1.24</v>
      </c>
      <c r="I39" s="115" t="s">
        <v>312</v>
      </c>
      <c r="J39" s="115" t="s">
        <v>312</v>
      </c>
    </row>
    <row r="40" spans="3:10" ht="18" customHeight="1">
      <c r="C40" s="111" t="s">
        <v>360</v>
      </c>
      <c r="D40" s="111" t="s">
        <v>361</v>
      </c>
      <c r="E40" s="111" t="s">
        <v>362</v>
      </c>
      <c r="F40" s="112">
        <v>26634</v>
      </c>
      <c r="G40" s="113">
        <v>446.01</v>
      </c>
      <c r="H40" s="114">
        <v>1.2</v>
      </c>
      <c r="I40" s="115" t="s">
        <v>312</v>
      </c>
      <c r="J40" s="115" t="s">
        <v>312</v>
      </c>
    </row>
    <row r="41" spans="3:10" ht="18" customHeight="1">
      <c r="C41" s="111" t="s">
        <v>363</v>
      </c>
      <c r="D41" s="111" t="s">
        <v>364</v>
      </c>
      <c r="E41" s="111" t="s">
        <v>30</v>
      </c>
      <c r="F41" s="112">
        <v>52620</v>
      </c>
      <c r="G41" s="113">
        <v>443.43</v>
      </c>
      <c r="H41" s="114">
        <v>1.19</v>
      </c>
      <c r="I41" s="115" t="s">
        <v>312</v>
      </c>
      <c r="J41" s="115" t="s">
        <v>312</v>
      </c>
    </row>
    <row r="42" spans="3:10" ht="18" customHeight="1">
      <c r="C42" s="111" t="s">
        <v>48</v>
      </c>
      <c r="D42" s="111" t="s">
        <v>49</v>
      </c>
      <c r="E42" s="111" t="s">
        <v>30</v>
      </c>
      <c r="F42" s="112">
        <v>338398</v>
      </c>
      <c r="G42" s="113">
        <v>417.75</v>
      </c>
      <c r="H42" s="114">
        <v>1.1200000000000001</v>
      </c>
      <c r="I42" s="115" t="s">
        <v>312</v>
      </c>
      <c r="J42" s="115" t="s">
        <v>312</v>
      </c>
    </row>
    <row r="43" spans="3:10" ht="18" customHeight="1">
      <c r="C43" s="111" t="s">
        <v>42</v>
      </c>
      <c r="D43" s="111" t="s">
        <v>43</v>
      </c>
      <c r="E43" s="111" t="s">
        <v>44</v>
      </c>
      <c r="F43" s="112">
        <v>138861</v>
      </c>
      <c r="G43" s="113">
        <v>405.82</v>
      </c>
      <c r="H43" s="114">
        <v>1.0900000000000001</v>
      </c>
      <c r="I43" s="115" t="s">
        <v>312</v>
      </c>
      <c r="J43" s="115" t="s">
        <v>312</v>
      </c>
    </row>
    <row r="44" spans="3:10" ht="18" customHeight="1">
      <c r="C44" s="111" t="s">
        <v>99</v>
      </c>
      <c r="D44" s="111" t="s">
        <v>100</v>
      </c>
      <c r="E44" s="111" t="s">
        <v>101</v>
      </c>
      <c r="F44" s="112">
        <v>14795</v>
      </c>
      <c r="G44" s="113">
        <v>353.51</v>
      </c>
      <c r="H44" s="114">
        <v>0.95</v>
      </c>
      <c r="I44" s="115" t="s">
        <v>312</v>
      </c>
      <c r="J44" s="115" t="s">
        <v>312</v>
      </c>
    </row>
    <row r="45" spans="3:10" ht="18" customHeight="1">
      <c r="C45" s="111" t="s">
        <v>365</v>
      </c>
      <c r="D45" s="111" t="s">
        <v>366</v>
      </c>
      <c r="E45" s="111" t="s">
        <v>44</v>
      </c>
      <c r="F45" s="112">
        <v>123243</v>
      </c>
      <c r="G45" s="113">
        <v>296.02999999999997</v>
      </c>
      <c r="H45" s="114">
        <v>0.79</v>
      </c>
      <c r="I45" s="115" t="s">
        <v>312</v>
      </c>
      <c r="J45" s="115" t="s">
        <v>312</v>
      </c>
    </row>
    <row r="46" spans="3:10" ht="18" customHeight="1">
      <c r="C46" s="108" t="s">
        <v>139</v>
      </c>
      <c r="D46" s="108" t="s">
        <v>312</v>
      </c>
      <c r="E46" s="108" t="s">
        <v>312</v>
      </c>
      <c r="F46" s="110" t="s">
        <v>312</v>
      </c>
      <c r="G46" s="116">
        <v>24729.14</v>
      </c>
      <c r="H46" s="117">
        <v>66.27</v>
      </c>
      <c r="I46" s="110" t="s">
        <v>312</v>
      </c>
      <c r="J46" s="110" t="s">
        <v>312</v>
      </c>
    </row>
    <row r="47" spans="3:10" ht="18" customHeight="1">
      <c r="C47" s="108" t="s">
        <v>367</v>
      </c>
      <c r="D47" s="108" t="s">
        <v>312</v>
      </c>
      <c r="E47" s="108" t="s">
        <v>312</v>
      </c>
      <c r="F47" s="110" t="s">
        <v>312</v>
      </c>
      <c r="G47" s="110" t="s">
        <v>312</v>
      </c>
      <c r="H47" s="110" t="s">
        <v>312</v>
      </c>
      <c r="I47" s="110" t="s">
        <v>312</v>
      </c>
      <c r="J47" s="110" t="s">
        <v>312</v>
      </c>
    </row>
    <row r="48" spans="3:10" ht="18" customHeight="1">
      <c r="C48" s="111" t="s">
        <v>368</v>
      </c>
      <c r="D48" s="111" t="s">
        <v>369</v>
      </c>
      <c r="E48" s="111" t="s">
        <v>57</v>
      </c>
      <c r="F48" s="112">
        <v>224982</v>
      </c>
      <c r="G48" s="113">
        <v>945.58</v>
      </c>
      <c r="H48" s="114">
        <v>2.5299999999999998</v>
      </c>
      <c r="I48" s="115" t="s">
        <v>312</v>
      </c>
      <c r="J48" s="115" t="s">
        <v>312</v>
      </c>
    </row>
    <row r="49" spans="3:10" ht="18" customHeight="1">
      <c r="C49" s="108" t="s">
        <v>139</v>
      </c>
      <c r="D49" s="108" t="s">
        <v>312</v>
      </c>
      <c r="E49" s="108" t="s">
        <v>312</v>
      </c>
      <c r="F49" s="110" t="s">
        <v>312</v>
      </c>
      <c r="G49" s="116">
        <v>945.58</v>
      </c>
      <c r="H49" s="117">
        <v>2.5299999999999998</v>
      </c>
      <c r="I49" s="110" t="s">
        <v>312</v>
      </c>
      <c r="J49" s="110" t="s">
        <v>312</v>
      </c>
    </row>
    <row r="50" spans="3:10" ht="18" customHeight="1">
      <c r="C50" s="111" t="s">
        <v>370</v>
      </c>
      <c r="D50" s="111" t="s">
        <v>312</v>
      </c>
      <c r="E50" s="111" t="s">
        <v>312</v>
      </c>
      <c r="F50" s="115" t="s">
        <v>312</v>
      </c>
      <c r="G50" s="118" t="s">
        <v>141</v>
      </c>
      <c r="H50" s="118" t="s">
        <v>141</v>
      </c>
      <c r="I50" s="115" t="s">
        <v>312</v>
      </c>
      <c r="J50" s="115" t="s">
        <v>312</v>
      </c>
    </row>
    <row r="51" spans="3:10" ht="18" customHeight="1">
      <c r="C51" s="108" t="s">
        <v>139</v>
      </c>
      <c r="D51" s="108" t="s">
        <v>312</v>
      </c>
      <c r="E51" s="108" t="s">
        <v>312</v>
      </c>
      <c r="F51" s="110" t="s">
        <v>312</v>
      </c>
      <c r="G51" s="119" t="s">
        <v>141</v>
      </c>
      <c r="H51" s="119" t="s">
        <v>141</v>
      </c>
      <c r="I51" s="110" t="s">
        <v>312</v>
      </c>
      <c r="J51" s="110" t="s">
        <v>312</v>
      </c>
    </row>
    <row r="52" spans="3:10" ht="18" customHeight="1">
      <c r="C52" s="108" t="s">
        <v>142</v>
      </c>
      <c r="D52" s="108" t="s">
        <v>312</v>
      </c>
      <c r="E52" s="108" t="s">
        <v>312</v>
      </c>
      <c r="F52" s="110" t="s">
        <v>312</v>
      </c>
      <c r="G52" s="116">
        <v>25674.720000000001</v>
      </c>
      <c r="H52" s="117">
        <v>68.8</v>
      </c>
      <c r="I52" s="110" t="s">
        <v>312</v>
      </c>
      <c r="J52" s="110" t="s">
        <v>312</v>
      </c>
    </row>
    <row r="53" spans="3:10" ht="18" customHeight="1">
      <c r="C53" s="108" t="s">
        <v>371</v>
      </c>
      <c r="D53" s="108" t="s">
        <v>312</v>
      </c>
      <c r="E53" s="108" t="s">
        <v>312</v>
      </c>
      <c r="F53" s="110" t="s">
        <v>312</v>
      </c>
      <c r="G53" s="110" t="s">
        <v>312</v>
      </c>
      <c r="H53" s="110" t="s">
        <v>312</v>
      </c>
      <c r="I53" s="110" t="s">
        <v>312</v>
      </c>
      <c r="J53" s="110" t="s">
        <v>312</v>
      </c>
    </row>
    <row r="54" spans="3:10" ht="18" customHeight="1">
      <c r="C54" s="108" t="s">
        <v>372</v>
      </c>
      <c r="D54" s="108" t="s">
        <v>312</v>
      </c>
      <c r="E54" s="108" t="s">
        <v>312</v>
      </c>
      <c r="F54" s="110" t="s">
        <v>312</v>
      </c>
      <c r="G54" s="110" t="s">
        <v>312</v>
      </c>
      <c r="H54" s="110" t="s">
        <v>312</v>
      </c>
      <c r="I54" s="110" t="s">
        <v>312</v>
      </c>
      <c r="J54" s="110" t="s">
        <v>312</v>
      </c>
    </row>
    <row r="55" spans="3:10" ht="18" customHeight="1">
      <c r="C55" s="111" t="s">
        <v>373</v>
      </c>
      <c r="D55" s="111" t="s">
        <v>374</v>
      </c>
      <c r="E55" s="111" t="s">
        <v>375</v>
      </c>
      <c r="F55" s="112">
        <v>1400</v>
      </c>
      <c r="G55" s="113">
        <v>1398.03</v>
      </c>
      <c r="H55" s="114">
        <v>3.75</v>
      </c>
      <c r="I55" s="114">
        <v>8.15</v>
      </c>
      <c r="J55" s="115" t="s">
        <v>312</v>
      </c>
    </row>
    <row r="56" spans="3:10" ht="18" customHeight="1">
      <c r="C56" s="111" t="s">
        <v>376</v>
      </c>
      <c r="D56" s="111" t="s">
        <v>377</v>
      </c>
      <c r="E56" s="111" t="s">
        <v>378</v>
      </c>
      <c r="F56" s="112">
        <v>30</v>
      </c>
      <c r="G56" s="113">
        <v>299.37</v>
      </c>
      <c r="H56" s="114">
        <v>0.8</v>
      </c>
      <c r="I56" s="114">
        <v>7.85</v>
      </c>
      <c r="J56" s="115" t="s">
        <v>312</v>
      </c>
    </row>
    <row r="57" spans="3:10" ht="18" customHeight="1">
      <c r="C57" s="108" t="s">
        <v>139</v>
      </c>
      <c r="D57" s="108" t="s">
        <v>312</v>
      </c>
      <c r="E57" s="108" t="s">
        <v>312</v>
      </c>
      <c r="F57" s="110" t="s">
        <v>312</v>
      </c>
      <c r="G57" s="116">
        <v>1697.4</v>
      </c>
      <c r="H57" s="117">
        <v>4.55</v>
      </c>
      <c r="I57" s="110" t="s">
        <v>312</v>
      </c>
      <c r="J57" s="110" t="s">
        <v>312</v>
      </c>
    </row>
    <row r="58" spans="3:10" ht="18" customHeight="1">
      <c r="C58" s="108" t="s">
        <v>379</v>
      </c>
      <c r="D58" s="108" t="s">
        <v>312</v>
      </c>
      <c r="E58" s="108" t="s">
        <v>312</v>
      </c>
      <c r="F58" s="110" t="s">
        <v>312</v>
      </c>
      <c r="G58" s="119" t="s">
        <v>141</v>
      </c>
      <c r="H58" s="119" t="s">
        <v>141</v>
      </c>
      <c r="I58" s="110" t="s">
        <v>312</v>
      </c>
      <c r="J58" s="110" t="s">
        <v>312</v>
      </c>
    </row>
    <row r="59" spans="3:10" ht="18" customHeight="1">
      <c r="C59" s="108" t="s">
        <v>139</v>
      </c>
      <c r="D59" s="108" t="s">
        <v>312</v>
      </c>
      <c r="E59" s="108" t="s">
        <v>312</v>
      </c>
      <c r="F59" s="110" t="s">
        <v>312</v>
      </c>
      <c r="G59" s="119" t="s">
        <v>141</v>
      </c>
      <c r="H59" s="119" t="s">
        <v>141</v>
      </c>
      <c r="I59" s="110" t="s">
        <v>312</v>
      </c>
      <c r="J59" s="110" t="s">
        <v>312</v>
      </c>
    </row>
    <row r="60" spans="3:10" ht="18" customHeight="1">
      <c r="C60" s="108" t="s">
        <v>142</v>
      </c>
      <c r="D60" s="108" t="s">
        <v>312</v>
      </c>
      <c r="E60" s="108" t="s">
        <v>312</v>
      </c>
      <c r="F60" s="110" t="s">
        <v>312</v>
      </c>
      <c r="G60" s="116">
        <v>1697.4</v>
      </c>
      <c r="H60" s="117">
        <v>4.55</v>
      </c>
      <c r="I60" s="110" t="s">
        <v>312</v>
      </c>
      <c r="J60" s="110" t="s">
        <v>312</v>
      </c>
    </row>
    <row r="61" spans="3:10" ht="18" customHeight="1">
      <c r="C61" s="108" t="s">
        <v>190</v>
      </c>
      <c r="D61" s="108" t="s">
        <v>312</v>
      </c>
      <c r="E61" s="108" t="s">
        <v>312</v>
      </c>
      <c r="F61" s="110" t="s">
        <v>312</v>
      </c>
      <c r="G61" s="110" t="s">
        <v>312</v>
      </c>
      <c r="H61" s="110" t="s">
        <v>312</v>
      </c>
      <c r="I61" s="110" t="s">
        <v>312</v>
      </c>
      <c r="J61" s="110" t="s">
        <v>312</v>
      </c>
    </row>
    <row r="62" spans="3:10" ht="18" customHeight="1">
      <c r="C62" s="108" t="s">
        <v>380</v>
      </c>
      <c r="D62" s="108" t="s">
        <v>312</v>
      </c>
      <c r="E62" s="108" t="s">
        <v>312</v>
      </c>
      <c r="F62" s="110" t="s">
        <v>312</v>
      </c>
      <c r="G62" s="110" t="s">
        <v>312</v>
      </c>
      <c r="H62" s="110" t="s">
        <v>312</v>
      </c>
      <c r="I62" s="110" t="s">
        <v>312</v>
      </c>
      <c r="J62" s="110" t="s">
        <v>312</v>
      </c>
    </row>
    <row r="63" spans="3:10" ht="18" customHeight="1">
      <c r="C63" s="111" t="s">
        <v>381</v>
      </c>
      <c r="D63" s="111" t="s">
        <v>382</v>
      </c>
      <c r="E63" s="111" t="s">
        <v>383</v>
      </c>
      <c r="F63" s="112">
        <v>240</v>
      </c>
      <c r="G63" s="113">
        <v>1184.46</v>
      </c>
      <c r="H63" s="114">
        <v>3.17</v>
      </c>
      <c r="I63" s="114">
        <v>7.37</v>
      </c>
      <c r="J63" s="115" t="s">
        <v>312</v>
      </c>
    </row>
    <row r="64" spans="3:10" ht="18" customHeight="1">
      <c r="C64" s="111" t="s">
        <v>384</v>
      </c>
      <c r="D64" s="111" t="s">
        <v>385</v>
      </c>
      <c r="E64" s="111" t="s">
        <v>386</v>
      </c>
      <c r="F64" s="112">
        <v>60</v>
      </c>
      <c r="G64" s="113">
        <v>296.12</v>
      </c>
      <c r="H64" s="114">
        <v>0.79</v>
      </c>
      <c r="I64" s="114">
        <v>7.35</v>
      </c>
      <c r="J64" s="115" t="s">
        <v>312</v>
      </c>
    </row>
    <row r="65" spans="3:10" ht="18" customHeight="1">
      <c r="C65" s="111" t="s">
        <v>387</v>
      </c>
      <c r="D65" s="111" t="s">
        <v>388</v>
      </c>
      <c r="E65" s="111" t="s">
        <v>383</v>
      </c>
      <c r="F65" s="112">
        <v>60</v>
      </c>
      <c r="G65" s="113">
        <v>295.77</v>
      </c>
      <c r="H65" s="114">
        <v>0.79</v>
      </c>
      <c r="I65" s="114">
        <v>7.35</v>
      </c>
      <c r="J65" s="115" t="s">
        <v>312</v>
      </c>
    </row>
    <row r="66" spans="3:10" ht="18" customHeight="1">
      <c r="C66" s="108" t="s">
        <v>139</v>
      </c>
      <c r="D66" s="108" t="s">
        <v>312</v>
      </c>
      <c r="E66" s="108" t="s">
        <v>312</v>
      </c>
      <c r="F66" s="110" t="s">
        <v>312</v>
      </c>
      <c r="G66" s="116">
        <v>1776.35</v>
      </c>
      <c r="H66" s="117">
        <v>4.75</v>
      </c>
      <c r="I66" s="110" t="s">
        <v>312</v>
      </c>
      <c r="J66" s="110" t="s">
        <v>312</v>
      </c>
    </row>
    <row r="67" spans="3:10" ht="18" customHeight="1">
      <c r="C67" s="108" t="s">
        <v>389</v>
      </c>
      <c r="D67" s="108" t="s">
        <v>312</v>
      </c>
      <c r="E67" s="108" t="s">
        <v>312</v>
      </c>
      <c r="F67" s="110" t="s">
        <v>312</v>
      </c>
      <c r="G67" s="110" t="s">
        <v>312</v>
      </c>
      <c r="H67" s="110" t="s">
        <v>312</v>
      </c>
      <c r="I67" s="110" t="s">
        <v>312</v>
      </c>
      <c r="J67" s="110" t="s">
        <v>312</v>
      </c>
    </row>
    <row r="68" spans="3:10" ht="18" customHeight="1">
      <c r="C68" s="111" t="s">
        <v>390</v>
      </c>
      <c r="D68" s="111" t="s">
        <v>391</v>
      </c>
      <c r="E68" s="111" t="s">
        <v>383</v>
      </c>
      <c r="F68" s="112">
        <v>360</v>
      </c>
      <c r="G68" s="113">
        <v>1773.7</v>
      </c>
      <c r="H68" s="114">
        <v>4.75</v>
      </c>
      <c r="I68" s="114">
        <v>7.96</v>
      </c>
      <c r="J68" s="115" t="s">
        <v>312</v>
      </c>
    </row>
    <row r="69" spans="3:10" ht="18" customHeight="1">
      <c r="C69" s="111" t="s">
        <v>392</v>
      </c>
      <c r="D69" s="111" t="s">
        <v>393</v>
      </c>
      <c r="E69" s="111" t="s">
        <v>383</v>
      </c>
      <c r="F69" s="112">
        <v>60</v>
      </c>
      <c r="G69" s="113">
        <v>295.32</v>
      </c>
      <c r="H69" s="114">
        <v>0.79</v>
      </c>
      <c r="I69" s="114">
        <v>7.6</v>
      </c>
      <c r="J69" s="115" t="s">
        <v>312</v>
      </c>
    </row>
    <row r="70" spans="3:10" ht="18" customHeight="1">
      <c r="C70" s="108" t="s">
        <v>139</v>
      </c>
      <c r="D70" s="108" t="s">
        <v>312</v>
      </c>
      <c r="E70" s="108" t="s">
        <v>312</v>
      </c>
      <c r="F70" s="110" t="s">
        <v>312</v>
      </c>
      <c r="G70" s="116">
        <v>2069.02</v>
      </c>
      <c r="H70" s="117">
        <v>5.54</v>
      </c>
      <c r="I70" s="110" t="s">
        <v>312</v>
      </c>
      <c r="J70" s="110" t="s">
        <v>312</v>
      </c>
    </row>
    <row r="71" spans="3:10" ht="18" customHeight="1">
      <c r="C71" s="108" t="s">
        <v>191</v>
      </c>
      <c r="D71" s="108" t="s">
        <v>312</v>
      </c>
      <c r="E71" s="108" t="s">
        <v>312</v>
      </c>
      <c r="F71" s="110" t="s">
        <v>312</v>
      </c>
      <c r="G71" s="110" t="s">
        <v>312</v>
      </c>
      <c r="H71" s="110" t="s">
        <v>312</v>
      </c>
      <c r="I71" s="110" t="s">
        <v>312</v>
      </c>
      <c r="J71" s="110" t="s">
        <v>312</v>
      </c>
    </row>
    <row r="72" spans="3:10" ht="18" customHeight="1">
      <c r="C72" s="111" t="s">
        <v>192</v>
      </c>
      <c r="D72" s="111" t="s">
        <v>193</v>
      </c>
      <c r="E72" s="111" t="s">
        <v>194</v>
      </c>
      <c r="F72" s="112">
        <v>200000</v>
      </c>
      <c r="G72" s="113">
        <v>197.92</v>
      </c>
      <c r="H72" s="114">
        <v>0.53</v>
      </c>
      <c r="I72" s="114">
        <v>5.39</v>
      </c>
      <c r="J72" s="115" t="s">
        <v>312</v>
      </c>
    </row>
    <row r="73" spans="3:10" ht="18" customHeight="1">
      <c r="C73" s="111" t="s">
        <v>394</v>
      </c>
      <c r="D73" s="111" t="s">
        <v>395</v>
      </c>
      <c r="E73" s="111" t="s">
        <v>194</v>
      </c>
      <c r="F73" s="112">
        <v>100000</v>
      </c>
      <c r="G73" s="113">
        <v>96.72</v>
      </c>
      <c r="H73" s="114">
        <v>0.26</v>
      </c>
      <c r="I73" s="114">
        <v>5.51</v>
      </c>
      <c r="J73" s="115" t="s">
        <v>312</v>
      </c>
    </row>
    <row r="74" spans="3:10" ht="18" customHeight="1">
      <c r="C74" s="108" t="s">
        <v>139</v>
      </c>
      <c r="D74" s="108" t="s">
        <v>312</v>
      </c>
      <c r="E74" s="108" t="s">
        <v>312</v>
      </c>
      <c r="F74" s="110" t="s">
        <v>312</v>
      </c>
      <c r="G74" s="116">
        <v>294.64</v>
      </c>
      <c r="H74" s="117">
        <v>0.79</v>
      </c>
      <c r="I74" s="110" t="s">
        <v>312</v>
      </c>
      <c r="J74" s="110" t="s">
        <v>312</v>
      </c>
    </row>
    <row r="75" spans="3:10" ht="18" customHeight="1">
      <c r="C75" s="108" t="s">
        <v>142</v>
      </c>
      <c r="D75" s="108" t="s">
        <v>312</v>
      </c>
      <c r="E75" s="108" t="s">
        <v>312</v>
      </c>
      <c r="F75" s="110" t="s">
        <v>312</v>
      </c>
      <c r="G75" s="116">
        <v>4140.01</v>
      </c>
      <c r="H75" s="117">
        <v>11.08</v>
      </c>
      <c r="I75" s="110" t="s">
        <v>312</v>
      </c>
      <c r="J75" s="110" t="s">
        <v>312</v>
      </c>
    </row>
    <row r="76" spans="3:10" ht="18" customHeight="1">
      <c r="C76" s="108" t="s">
        <v>396</v>
      </c>
      <c r="D76" s="108" t="s">
        <v>312</v>
      </c>
      <c r="E76" s="108" t="s">
        <v>312</v>
      </c>
      <c r="F76" s="110" t="s">
        <v>312</v>
      </c>
      <c r="G76" s="110" t="s">
        <v>312</v>
      </c>
      <c r="H76" s="110" t="s">
        <v>312</v>
      </c>
      <c r="I76" s="110" t="s">
        <v>312</v>
      </c>
      <c r="J76" s="110" t="s">
        <v>312</v>
      </c>
    </row>
    <row r="77" spans="3:10" ht="18" customHeight="1">
      <c r="C77" s="108" t="s">
        <v>397</v>
      </c>
      <c r="D77" s="108" t="s">
        <v>312</v>
      </c>
      <c r="E77" s="108" t="s">
        <v>312</v>
      </c>
      <c r="F77" s="110" t="s">
        <v>312</v>
      </c>
      <c r="G77" s="110" t="s">
        <v>312</v>
      </c>
      <c r="H77" s="110" t="s">
        <v>312</v>
      </c>
      <c r="I77" s="110" t="s">
        <v>312</v>
      </c>
      <c r="J77" s="110" t="s">
        <v>312</v>
      </c>
    </row>
    <row r="78" spans="3:10" ht="18" customHeight="1">
      <c r="C78" s="111" t="s">
        <v>398</v>
      </c>
      <c r="D78" s="111" t="s">
        <v>399</v>
      </c>
      <c r="E78" s="111" t="s">
        <v>312</v>
      </c>
      <c r="F78" s="112">
        <v>148636.73000000001</v>
      </c>
      <c r="G78" s="113">
        <v>1518.85</v>
      </c>
      <c r="H78" s="114">
        <v>4.07</v>
      </c>
      <c r="I78" s="115" t="s">
        <v>312</v>
      </c>
      <c r="J78" s="115" t="s">
        <v>312</v>
      </c>
    </row>
    <row r="79" spans="3:10" ht="18" customHeight="1">
      <c r="C79" s="108" t="s">
        <v>139</v>
      </c>
      <c r="D79" s="108" t="s">
        <v>312</v>
      </c>
      <c r="E79" s="108" t="s">
        <v>312</v>
      </c>
      <c r="F79" s="110" t="s">
        <v>312</v>
      </c>
      <c r="G79" s="116">
        <v>1518.85</v>
      </c>
      <c r="H79" s="117">
        <v>4.07</v>
      </c>
      <c r="I79" s="110" t="s">
        <v>312</v>
      </c>
      <c r="J79" s="110" t="s">
        <v>312</v>
      </c>
    </row>
    <row r="80" spans="3:10" ht="18" customHeight="1">
      <c r="C80" s="108" t="s">
        <v>142</v>
      </c>
      <c r="D80" s="108" t="s">
        <v>312</v>
      </c>
      <c r="E80" s="108" t="s">
        <v>312</v>
      </c>
      <c r="F80" s="110" t="s">
        <v>312</v>
      </c>
      <c r="G80" s="116">
        <v>1518.85</v>
      </c>
      <c r="H80" s="117">
        <v>4.07</v>
      </c>
      <c r="I80" s="110" t="s">
        <v>312</v>
      </c>
      <c r="J80" s="110" t="s">
        <v>312</v>
      </c>
    </row>
    <row r="81" spans="3:10" ht="18" customHeight="1">
      <c r="C81" s="108" t="s">
        <v>195</v>
      </c>
      <c r="D81" s="108" t="s">
        <v>312</v>
      </c>
      <c r="E81" s="108" t="s">
        <v>312</v>
      </c>
      <c r="F81" s="110" t="s">
        <v>312</v>
      </c>
      <c r="G81" s="110" t="s">
        <v>312</v>
      </c>
      <c r="H81" s="110" t="s">
        <v>312</v>
      </c>
      <c r="I81" s="110" t="s">
        <v>312</v>
      </c>
      <c r="J81" s="110" t="s">
        <v>312</v>
      </c>
    </row>
    <row r="82" spans="3:10" ht="18" customHeight="1">
      <c r="C82" s="111" t="s">
        <v>196</v>
      </c>
      <c r="D82" s="111" t="s">
        <v>312</v>
      </c>
      <c r="E82" s="111" t="s">
        <v>312</v>
      </c>
      <c r="F82" s="115" t="s">
        <v>312</v>
      </c>
      <c r="G82" s="113">
        <v>2867.57</v>
      </c>
      <c r="H82" s="114">
        <v>7.68</v>
      </c>
      <c r="I82" s="114">
        <v>5.49</v>
      </c>
      <c r="J82" s="115" t="s">
        <v>312</v>
      </c>
    </row>
    <row r="83" spans="3:10" ht="18" customHeight="1">
      <c r="C83" s="111" t="s">
        <v>400</v>
      </c>
      <c r="D83" s="111" t="s">
        <v>312</v>
      </c>
      <c r="E83" s="111" t="s">
        <v>312</v>
      </c>
      <c r="F83" s="115" t="s">
        <v>312</v>
      </c>
      <c r="G83" s="113">
        <v>999.34</v>
      </c>
      <c r="H83" s="114">
        <v>2.68</v>
      </c>
      <c r="I83" s="114">
        <v>8</v>
      </c>
      <c r="J83" s="115" t="s">
        <v>312</v>
      </c>
    </row>
    <row r="84" spans="3:10" ht="18" customHeight="1">
      <c r="C84" s="108" t="s">
        <v>139</v>
      </c>
      <c r="D84" s="108" t="s">
        <v>312</v>
      </c>
      <c r="E84" s="108" t="s">
        <v>312</v>
      </c>
      <c r="F84" s="110" t="s">
        <v>312</v>
      </c>
      <c r="G84" s="116">
        <v>3866.91</v>
      </c>
      <c r="H84" s="117">
        <v>10.36</v>
      </c>
      <c r="I84" s="110" t="s">
        <v>312</v>
      </c>
      <c r="J84" s="110" t="s">
        <v>312</v>
      </c>
    </row>
    <row r="85" spans="3:10" ht="18" customHeight="1">
      <c r="C85" s="108" t="s">
        <v>379</v>
      </c>
      <c r="D85" s="108" t="s">
        <v>312</v>
      </c>
      <c r="E85" s="108" t="s">
        <v>312</v>
      </c>
      <c r="F85" s="110" t="s">
        <v>312</v>
      </c>
      <c r="G85" s="119" t="s">
        <v>141</v>
      </c>
      <c r="H85" s="119" t="s">
        <v>141</v>
      </c>
      <c r="I85" s="110" t="s">
        <v>312</v>
      </c>
      <c r="J85" s="110" t="s">
        <v>312</v>
      </c>
    </row>
    <row r="86" spans="3:10" ht="18" customHeight="1">
      <c r="C86" s="108" t="s">
        <v>139</v>
      </c>
      <c r="D86" s="108" t="s">
        <v>312</v>
      </c>
      <c r="E86" s="108" t="s">
        <v>312</v>
      </c>
      <c r="F86" s="110" t="s">
        <v>312</v>
      </c>
      <c r="G86" s="119" t="s">
        <v>141</v>
      </c>
      <c r="H86" s="119" t="s">
        <v>141</v>
      </c>
      <c r="I86" s="110" t="s">
        <v>312</v>
      </c>
      <c r="J86" s="110" t="s">
        <v>312</v>
      </c>
    </row>
    <row r="87" spans="3:10" ht="18" customHeight="1">
      <c r="C87" s="108" t="s">
        <v>142</v>
      </c>
      <c r="D87" s="108" t="s">
        <v>312</v>
      </c>
      <c r="E87" s="108" t="s">
        <v>312</v>
      </c>
      <c r="F87" s="110" t="s">
        <v>312</v>
      </c>
      <c r="G87" s="116">
        <v>3866.91</v>
      </c>
      <c r="H87" s="117">
        <v>10.36</v>
      </c>
      <c r="I87" s="110" t="s">
        <v>312</v>
      </c>
      <c r="J87" s="110" t="s">
        <v>312</v>
      </c>
    </row>
    <row r="88" spans="3:10" ht="18" customHeight="1">
      <c r="C88" s="108" t="s">
        <v>197</v>
      </c>
      <c r="D88" s="108" t="s">
        <v>312</v>
      </c>
      <c r="E88" s="108" t="s">
        <v>312</v>
      </c>
      <c r="F88" s="110" t="s">
        <v>312</v>
      </c>
      <c r="G88" s="116">
        <v>422.78</v>
      </c>
      <c r="H88" s="117">
        <v>1.1399999999999999</v>
      </c>
      <c r="I88" s="110" t="s">
        <v>312</v>
      </c>
      <c r="J88" s="110" t="s">
        <v>312</v>
      </c>
    </row>
    <row r="89" spans="3:10" ht="18" customHeight="1">
      <c r="C89" s="108" t="s">
        <v>198</v>
      </c>
      <c r="D89" s="108" t="s">
        <v>312</v>
      </c>
      <c r="E89" s="108" t="s">
        <v>312</v>
      </c>
      <c r="F89" s="110" t="s">
        <v>312</v>
      </c>
      <c r="G89" s="116">
        <v>37320.67</v>
      </c>
      <c r="H89" s="117">
        <v>100</v>
      </c>
      <c r="I89" s="110" t="s">
        <v>312</v>
      </c>
      <c r="J89" s="110" t="s">
        <v>312</v>
      </c>
    </row>
    <row r="93" spans="3:10" ht="18" customHeight="1">
      <c r="C93" s="120" t="s">
        <v>199</v>
      </c>
    </row>
    <row r="94" spans="3:10" ht="18" customHeight="1">
      <c r="C94" s="193" t="s">
        <v>200</v>
      </c>
      <c r="D94" s="193"/>
      <c r="E94" s="193"/>
      <c r="F94" s="193"/>
      <c r="G94" s="193"/>
      <c r="H94" s="193"/>
      <c r="I94" s="193"/>
      <c r="J94" s="193"/>
    </row>
    <row r="95" spans="3:10" ht="18" customHeight="1">
      <c r="C95" s="193" t="s">
        <v>201</v>
      </c>
      <c r="D95" s="193"/>
      <c r="E95" s="193"/>
      <c r="F95" s="193"/>
      <c r="G95" s="193"/>
      <c r="H95" s="193"/>
      <c r="I95" s="193"/>
      <c r="J95" s="193"/>
    </row>
    <row r="96" spans="3:10" ht="18" customHeight="1">
      <c r="C96" s="193" t="s">
        <v>401</v>
      </c>
      <c r="D96" s="193"/>
      <c r="E96" s="193"/>
      <c r="F96" s="193"/>
      <c r="G96" s="193"/>
      <c r="H96" s="193"/>
      <c r="I96" s="193"/>
      <c r="J96" s="193"/>
    </row>
    <row r="97" spans="3:10" ht="30" customHeight="1">
      <c r="C97" s="193" t="s">
        <v>203</v>
      </c>
      <c r="D97" s="193"/>
      <c r="E97" s="193"/>
      <c r="F97" s="193"/>
      <c r="G97" s="193"/>
      <c r="H97" s="193"/>
      <c r="I97" s="193"/>
      <c r="J97" s="193"/>
    </row>
    <row r="98" spans="3:10" ht="30" customHeight="1">
      <c r="C98" s="193" t="s">
        <v>204</v>
      </c>
      <c r="D98" s="193"/>
      <c r="E98" s="193"/>
      <c r="F98" s="193"/>
      <c r="G98" s="193"/>
      <c r="H98" s="193"/>
      <c r="I98" s="193"/>
      <c r="J98" s="193"/>
    </row>
    <row r="99" spans="3:10" ht="30" customHeight="1">
      <c r="C99" s="121"/>
      <c r="D99" s="121"/>
      <c r="E99" s="121"/>
      <c r="F99" s="121"/>
      <c r="G99" s="121"/>
      <c r="H99" s="121"/>
      <c r="I99" s="121"/>
      <c r="J99" s="121"/>
    </row>
    <row r="100" spans="3:10" ht="18.75">
      <c r="C100" s="76" t="s">
        <v>205</v>
      </c>
      <c r="D100" s="77"/>
      <c r="E100" s="78"/>
      <c r="F100" s="78"/>
      <c r="G100" s="78"/>
      <c r="H100" s="79"/>
      <c r="I100" s="122"/>
      <c r="J100" s="122"/>
    </row>
    <row r="101" spans="3:10" ht="18.75">
      <c r="C101" s="80" t="s">
        <v>206</v>
      </c>
      <c r="D101" s="81"/>
      <c r="E101" s="82"/>
      <c r="F101" s="82"/>
      <c r="G101" s="82"/>
      <c r="H101" s="83"/>
      <c r="I101" s="122"/>
      <c r="J101" s="122"/>
    </row>
    <row r="102" spans="3:10" ht="37.5">
      <c r="C102" s="80" t="s">
        <v>207</v>
      </c>
      <c r="D102" s="81"/>
      <c r="E102" s="82"/>
      <c r="F102" s="82"/>
      <c r="G102" s="82"/>
      <c r="H102" s="83"/>
      <c r="I102" s="122"/>
      <c r="J102" s="122"/>
    </row>
    <row r="103" spans="3:10" ht="18.75">
      <c r="C103" s="80" t="s">
        <v>208</v>
      </c>
      <c r="D103" s="81"/>
      <c r="E103" s="82"/>
      <c r="F103" s="82"/>
      <c r="G103" s="82"/>
      <c r="H103" s="83"/>
      <c r="I103" s="122"/>
      <c r="J103" s="122"/>
    </row>
    <row r="104" spans="3:10" ht="18.75">
      <c r="C104" s="80" t="s">
        <v>402</v>
      </c>
      <c r="D104" s="81">
        <v>9.6233000000000004</v>
      </c>
      <c r="E104" s="82"/>
      <c r="F104" s="82"/>
      <c r="G104" s="82"/>
      <c r="H104" s="83"/>
      <c r="I104" s="122"/>
      <c r="J104" s="122"/>
    </row>
    <row r="105" spans="3:10" ht="18.75">
      <c r="C105" s="80" t="s">
        <v>403</v>
      </c>
      <c r="D105" s="81">
        <v>9.6446000000000005</v>
      </c>
      <c r="E105" s="82"/>
      <c r="F105" s="82"/>
      <c r="G105" s="82"/>
      <c r="H105" s="83"/>
      <c r="I105" s="122"/>
      <c r="J105" s="122"/>
    </row>
    <row r="106" spans="3:10" ht="18.75">
      <c r="C106" s="80" t="s">
        <v>213</v>
      </c>
      <c r="D106" s="81"/>
      <c r="E106" s="82"/>
      <c r="F106" s="82"/>
      <c r="G106" s="82"/>
      <c r="H106" s="83"/>
      <c r="I106" s="122"/>
      <c r="J106" s="122"/>
    </row>
    <row r="107" spans="3:10" ht="18.75">
      <c r="C107" s="80" t="s">
        <v>402</v>
      </c>
      <c r="D107" s="81">
        <v>9.4159000000000006</v>
      </c>
      <c r="E107" s="82"/>
      <c r="F107" s="82"/>
      <c r="G107" s="82"/>
      <c r="H107" s="83"/>
      <c r="I107" s="122"/>
      <c r="J107" s="122"/>
    </row>
    <row r="108" spans="3:10" ht="18.75">
      <c r="C108" s="80" t="s">
        <v>403</v>
      </c>
      <c r="D108" s="81">
        <v>9.5027000000000008</v>
      </c>
      <c r="E108" s="82"/>
      <c r="F108" s="82"/>
      <c r="G108" s="82"/>
      <c r="H108" s="83"/>
      <c r="I108" s="122"/>
      <c r="J108" s="122"/>
    </row>
    <row r="109" spans="3:10" ht="18.75">
      <c r="C109" s="80" t="s">
        <v>214</v>
      </c>
      <c r="D109" s="81"/>
      <c r="E109" s="82"/>
      <c r="F109" s="82"/>
      <c r="G109" s="82"/>
      <c r="H109" s="83"/>
      <c r="I109" s="122"/>
      <c r="J109" s="122"/>
    </row>
    <row r="110" spans="3:10" ht="37.5">
      <c r="C110" s="80" t="s">
        <v>215</v>
      </c>
      <c r="D110" s="81"/>
      <c r="E110" s="82"/>
      <c r="F110" s="82"/>
      <c r="G110" s="82"/>
      <c r="H110" s="83"/>
      <c r="I110" s="122"/>
      <c r="J110" s="122"/>
    </row>
    <row r="111" spans="3:10" ht="18.75">
      <c r="C111" s="80" t="s">
        <v>216</v>
      </c>
      <c r="D111" s="81" t="s">
        <v>141</v>
      </c>
      <c r="E111" s="82"/>
      <c r="F111" s="82"/>
      <c r="G111" s="82"/>
      <c r="H111" s="83"/>
      <c r="I111" s="122"/>
      <c r="J111" s="122"/>
    </row>
    <row r="112" spans="3:10" ht="18.75">
      <c r="C112" s="80"/>
      <c r="D112" s="81"/>
      <c r="E112" s="82"/>
      <c r="F112" s="82"/>
      <c r="G112" s="82"/>
      <c r="H112" s="83"/>
      <c r="I112" s="122"/>
      <c r="J112" s="122"/>
    </row>
    <row r="113" spans="3:10" ht="18.75">
      <c r="C113" s="85" t="s">
        <v>217</v>
      </c>
      <c r="D113" s="86"/>
      <c r="E113" s="86"/>
      <c r="F113" s="86"/>
      <c r="G113" s="86"/>
      <c r="H113" s="83"/>
      <c r="I113" s="122"/>
      <c r="J113" s="122"/>
    </row>
    <row r="114" spans="3:10" ht="56.25">
      <c r="C114" s="87" t="s">
        <v>218</v>
      </c>
      <c r="D114" s="87" t="s">
        <v>219</v>
      </c>
      <c r="E114" s="88" t="s">
        <v>220</v>
      </c>
      <c r="F114" s="88" t="s">
        <v>221</v>
      </c>
      <c r="G114" s="88" t="s">
        <v>222</v>
      </c>
      <c r="H114" s="83"/>
      <c r="I114" s="122"/>
      <c r="J114" s="122"/>
    </row>
    <row r="115" spans="3:10" ht="18.75">
      <c r="C115" s="87" t="s">
        <v>141</v>
      </c>
      <c r="D115" s="87" t="s">
        <v>282</v>
      </c>
      <c r="E115" s="87" t="s">
        <v>282</v>
      </c>
      <c r="F115" s="87" t="s">
        <v>282</v>
      </c>
      <c r="G115" s="87" t="s">
        <v>282</v>
      </c>
      <c r="H115" s="83"/>
      <c r="I115" s="122"/>
      <c r="J115" s="122"/>
    </row>
    <row r="116" spans="3:10" ht="18.75">
      <c r="C116" s="90" t="s">
        <v>404</v>
      </c>
      <c r="D116" s="86"/>
      <c r="E116" s="86"/>
      <c r="F116" s="86"/>
      <c r="G116" s="86"/>
      <c r="H116" s="83"/>
      <c r="I116" s="122"/>
      <c r="J116" s="122"/>
    </row>
    <row r="117" spans="3:10" ht="37.5">
      <c r="C117" s="90" t="s">
        <v>270</v>
      </c>
      <c r="D117" s="86"/>
      <c r="E117" s="86"/>
      <c r="F117" s="86"/>
      <c r="G117" s="86"/>
      <c r="H117" s="83"/>
      <c r="I117" s="122"/>
      <c r="J117" s="122"/>
    </row>
    <row r="118" spans="3:10" ht="18.75">
      <c r="C118" s="90" t="s">
        <v>405</v>
      </c>
      <c r="D118" s="93"/>
      <c r="E118" s="86"/>
      <c r="F118" s="93"/>
      <c r="G118" s="86"/>
      <c r="H118" s="83"/>
      <c r="I118" s="122"/>
      <c r="J118" s="122"/>
    </row>
    <row r="119" spans="3:10" ht="18.75">
      <c r="C119" s="90" t="s">
        <v>406</v>
      </c>
      <c r="D119" s="93"/>
      <c r="E119" s="86"/>
      <c r="F119" s="93"/>
      <c r="G119" s="86"/>
      <c r="H119" s="83"/>
      <c r="I119" s="122"/>
      <c r="J119" s="122"/>
    </row>
    <row r="120" spans="3:10" ht="18.75">
      <c r="C120" s="90" t="s">
        <v>407</v>
      </c>
      <c r="D120" s="123"/>
      <c r="E120" s="86"/>
      <c r="F120" s="93"/>
      <c r="G120" s="86"/>
      <c r="H120" s="83"/>
      <c r="I120" s="122"/>
      <c r="J120" s="122"/>
    </row>
    <row r="121" spans="3:10" ht="18.75">
      <c r="C121" s="90" t="s">
        <v>408</v>
      </c>
      <c r="D121" s="123"/>
      <c r="E121" s="86"/>
      <c r="F121" s="93"/>
      <c r="G121" s="86"/>
      <c r="H121" s="83"/>
      <c r="I121" s="122"/>
      <c r="J121" s="122"/>
    </row>
    <row r="122" spans="3:10" ht="18.75">
      <c r="C122" s="90" t="s">
        <v>409</v>
      </c>
      <c r="D122" s="94"/>
      <c r="E122" s="86"/>
      <c r="F122" s="93"/>
      <c r="G122" s="86"/>
      <c r="H122" s="83"/>
      <c r="I122" s="122"/>
      <c r="J122" s="122"/>
    </row>
    <row r="123" spans="3:10" ht="18.75">
      <c r="C123" s="90"/>
      <c r="D123" s="86"/>
      <c r="E123" s="86"/>
      <c r="F123" s="86"/>
      <c r="G123" s="86"/>
      <c r="H123" s="83"/>
      <c r="I123" s="122"/>
      <c r="J123" s="122"/>
    </row>
    <row r="124" spans="3:10" ht="18.75">
      <c r="C124" s="85" t="s">
        <v>276</v>
      </c>
      <c r="D124" s="86"/>
      <c r="E124" s="86"/>
      <c r="F124" s="86"/>
      <c r="G124" s="86"/>
      <c r="H124" s="83"/>
      <c r="I124" s="122"/>
      <c r="J124" s="122"/>
    </row>
    <row r="125" spans="3:10" ht="56.25">
      <c r="C125" s="87" t="s">
        <v>218</v>
      </c>
      <c r="D125" s="87" t="s">
        <v>219</v>
      </c>
      <c r="E125" s="88" t="s">
        <v>220</v>
      </c>
      <c r="F125" s="88" t="s">
        <v>221</v>
      </c>
      <c r="G125" s="88" t="s">
        <v>222</v>
      </c>
      <c r="H125" s="83"/>
      <c r="I125" s="122"/>
      <c r="J125" s="122"/>
    </row>
    <row r="126" spans="3:10" ht="18.75">
      <c r="C126" s="87" t="s">
        <v>141</v>
      </c>
      <c r="D126" s="87" t="s">
        <v>282</v>
      </c>
      <c r="E126" s="87" t="s">
        <v>282</v>
      </c>
      <c r="F126" s="87" t="s">
        <v>282</v>
      </c>
      <c r="G126" s="87" t="s">
        <v>282</v>
      </c>
      <c r="H126" s="83"/>
      <c r="I126" s="122"/>
      <c r="J126" s="122"/>
    </row>
    <row r="127" spans="3:10" ht="18.75">
      <c r="C127" s="90" t="s">
        <v>410</v>
      </c>
      <c r="D127" s="86"/>
      <c r="E127" s="86"/>
      <c r="F127" s="86"/>
      <c r="G127" s="86"/>
      <c r="H127" s="83"/>
      <c r="I127" s="122"/>
      <c r="J127" s="122"/>
    </row>
    <row r="128" spans="3:10" ht="37.5">
      <c r="C128" s="90" t="s">
        <v>411</v>
      </c>
      <c r="D128" s="97"/>
      <c r="E128" s="97"/>
      <c r="F128" s="86"/>
      <c r="G128" s="86"/>
      <c r="H128" s="83"/>
      <c r="I128" s="122"/>
      <c r="J128" s="122"/>
    </row>
    <row r="129" spans="3:10" ht="18.75">
      <c r="C129" s="90" t="s">
        <v>412</v>
      </c>
      <c r="D129" s="93"/>
      <c r="E129" s="97"/>
      <c r="F129" s="86"/>
      <c r="G129" s="86"/>
      <c r="H129" s="83"/>
      <c r="I129" s="122"/>
      <c r="J129" s="122"/>
    </row>
    <row r="130" spans="3:10" ht="18.75">
      <c r="C130" s="90" t="s">
        <v>413</v>
      </c>
      <c r="D130" s="93"/>
      <c r="E130" s="97"/>
      <c r="F130" s="86"/>
      <c r="G130" s="86"/>
      <c r="H130" s="83"/>
      <c r="I130" s="122"/>
      <c r="J130" s="122"/>
    </row>
    <row r="131" spans="3:10" ht="18.75">
      <c r="C131" s="90" t="s">
        <v>414</v>
      </c>
      <c r="D131" s="123"/>
      <c r="E131" s="97"/>
      <c r="F131" s="86"/>
      <c r="G131" s="86"/>
      <c r="H131" s="83"/>
      <c r="I131" s="122"/>
      <c r="J131" s="122"/>
    </row>
    <row r="132" spans="3:10" ht="18.75">
      <c r="C132" s="90" t="s">
        <v>415</v>
      </c>
      <c r="D132" s="94"/>
      <c r="E132" s="97"/>
      <c r="F132" s="86"/>
      <c r="G132" s="86"/>
      <c r="H132" s="83"/>
      <c r="I132" s="122"/>
      <c r="J132" s="122"/>
    </row>
    <row r="133" spans="3:10" ht="18.75">
      <c r="C133" s="90" t="s">
        <v>416</v>
      </c>
      <c r="D133" s="94"/>
      <c r="E133" s="97"/>
      <c r="F133" s="86"/>
      <c r="G133" s="86"/>
      <c r="H133" s="83"/>
      <c r="I133" s="122"/>
      <c r="J133" s="122"/>
    </row>
    <row r="134" spans="3:10" ht="18.75">
      <c r="C134" s="90"/>
      <c r="D134" s="97"/>
      <c r="E134" s="97"/>
      <c r="F134" s="86"/>
      <c r="G134" s="86"/>
      <c r="H134" s="83"/>
      <c r="I134" s="122"/>
      <c r="J134" s="122"/>
    </row>
    <row r="135" spans="3:10" ht="18.75">
      <c r="C135" s="85" t="s">
        <v>281</v>
      </c>
      <c r="D135" s="97"/>
      <c r="E135" s="97"/>
      <c r="F135" s="86"/>
      <c r="G135" s="86"/>
      <c r="H135" s="83"/>
      <c r="I135" s="122"/>
      <c r="J135" s="122"/>
    </row>
    <row r="136" spans="3:10" ht="37.5">
      <c r="C136" s="87" t="s">
        <v>218</v>
      </c>
      <c r="D136" s="87" t="s">
        <v>219</v>
      </c>
      <c r="E136" s="88" t="s">
        <v>220</v>
      </c>
      <c r="F136" s="88" t="s">
        <v>221</v>
      </c>
      <c r="G136" s="86"/>
      <c r="H136" s="83"/>
      <c r="I136" s="122"/>
      <c r="J136" s="122"/>
    </row>
    <row r="137" spans="3:10" ht="18.75">
      <c r="C137" s="174" t="s">
        <v>282</v>
      </c>
      <c r="D137" s="175"/>
      <c r="E137" s="175"/>
      <c r="F137" s="176"/>
      <c r="G137" s="86"/>
      <c r="H137" s="83"/>
      <c r="I137" s="122"/>
      <c r="J137" s="122"/>
    </row>
    <row r="138" spans="3:10" ht="18.75">
      <c r="C138" s="90" t="s">
        <v>417</v>
      </c>
      <c r="D138" s="97"/>
      <c r="E138" s="97"/>
      <c r="F138" s="86"/>
      <c r="G138" s="86"/>
      <c r="H138" s="83"/>
      <c r="I138" s="122"/>
      <c r="J138" s="122"/>
    </row>
    <row r="139" spans="3:10" ht="37.5">
      <c r="C139" s="90" t="s">
        <v>418</v>
      </c>
      <c r="D139" s="97"/>
      <c r="E139" s="97"/>
      <c r="F139" s="86"/>
      <c r="G139" s="86"/>
      <c r="H139" s="83"/>
      <c r="I139" s="122"/>
      <c r="J139" s="122"/>
    </row>
    <row r="140" spans="3:10" ht="18.75">
      <c r="C140" s="90" t="s">
        <v>419</v>
      </c>
      <c r="D140" s="97"/>
      <c r="E140" s="97"/>
      <c r="F140" s="86"/>
      <c r="G140" s="86"/>
      <c r="H140" s="83"/>
      <c r="I140" s="122"/>
      <c r="J140" s="122"/>
    </row>
    <row r="141" spans="3:10" ht="18.75">
      <c r="C141" s="90" t="s">
        <v>420</v>
      </c>
      <c r="D141" s="97"/>
      <c r="E141" s="97"/>
      <c r="F141" s="86"/>
      <c r="G141" s="86"/>
      <c r="H141" s="83"/>
      <c r="I141" s="122"/>
      <c r="J141" s="122"/>
    </row>
    <row r="142" spans="3:10" ht="18.75">
      <c r="C142" s="90" t="s">
        <v>421</v>
      </c>
      <c r="D142" s="97"/>
      <c r="E142" s="97"/>
      <c r="F142" s="86"/>
      <c r="G142" s="86"/>
      <c r="H142" s="83"/>
      <c r="I142" s="122"/>
      <c r="J142" s="122"/>
    </row>
    <row r="143" spans="3:10" ht="18.75">
      <c r="C143" s="90"/>
      <c r="D143" s="97"/>
      <c r="E143" s="97"/>
      <c r="F143" s="86"/>
      <c r="G143" s="86"/>
      <c r="H143" s="83"/>
      <c r="I143" s="122"/>
      <c r="J143" s="122"/>
    </row>
    <row r="144" spans="3:10" ht="18.75">
      <c r="C144" s="85" t="s">
        <v>288</v>
      </c>
      <c r="D144" s="97"/>
      <c r="E144" s="97"/>
      <c r="F144" s="86"/>
      <c r="G144" s="86"/>
      <c r="H144" s="83"/>
      <c r="I144" s="122"/>
      <c r="J144" s="122"/>
    </row>
    <row r="145" spans="3:10" ht="37.5">
      <c r="C145" s="87" t="s">
        <v>218</v>
      </c>
      <c r="D145" s="87" t="s">
        <v>219</v>
      </c>
      <c r="E145" s="88" t="s">
        <v>220</v>
      </c>
      <c r="F145" s="88" t="s">
        <v>221</v>
      </c>
      <c r="G145" s="86"/>
      <c r="H145" s="83"/>
      <c r="I145" s="122"/>
      <c r="J145" s="122"/>
    </row>
    <row r="146" spans="3:10" ht="18.75">
      <c r="C146" s="174" t="s">
        <v>282</v>
      </c>
      <c r="D146" s="175"/>
      <c r="E146" s="175"/>
      <c r="F146" s="176"/>
      <c r="G146" s="86"/>
      <c r="H146" s="83"/>
      <c r="I146" s="122"/>
      <c r="J146" s="122"/>
    </row>
    <row r="147" spans="3:10" ht="18.75">
      <c r="C147" s="90" t="s">
        <v>417</v>
      </c>
      <c r="D147" s="97"/>
      <c r="E147" s="97"/>
      <c r="F147" s="86"/>
      <c r="G147" s="86"/>
      <c r="H147" s="83"/>
      <c r="I147" s="122"/>
      <c r="J147" s="122"/>
    </row>
    <row r="148" spans="3:10" ht="37.5">
      <c r="C148" s="90" t="s">
        <v>418</v>
      </c>
      <c r="D148" s="97"/>
      <c r="E148" s="97"/>
      <c r="F148" s="86"/>
      <c r="G148" s="86"/>
      <c r="H148" s="83"/>
      <c r="I148" s="122"/>
      <c r="J148" s="122"/>
    </row>
    <row r="149" spans="3:10" ht="18.75">
      <c r="C149" s="90" t="s">
        <v>419</v>
      </c>
      <c r="D149" s="97"/>
      <c r="E149" s="97"/>
      <c r="F149" s="86"/>
      <c r="G149" s="86"/>
      <c r="H149" s="83"/>
      <c r="I149" s="122"/>
      <c r="J149" s="122"/>
    </row>
    <row r="150" spans="3:10" ht="18.75">
      <c r="C150" s="90" t="s">
        <v>422</v>
      </c>
      <c r="D150" s="97"/>
      <c r="E150" s="97"/>
      <c r="F150" s="86"/>
      <c r="G150" s="86"/>
      <c r="H150" s="83"/>
      <c r="I150" s="122"/>
      <c r="J150" s="122"/>
    </row>
    <row r="151" spans="3:10" ht="18.75">
      <c r="C151" s="90" t="s">
        <v>423</v>
      </c>
      <c r="D151" s="97"/>
      <c r="E151" s="97"/>
      <c r="F151" s="86"/>
      <c r="G151" s="86"/>
      <c r="H151" s="83"/>
      <c r="I151" s="122"/>
      <c r="J151" s="122"/>
    </row>
    <row r="152" spans="3:10" ht="18.75">
      <c r="C152" s="90"/>
      <c r="D152" s="97"/>
      <c r="E152" s="97"/>
      <c r="F152" s="86"/>
      <c r="G152" s="86"/>
      <c r="H152" s="83"/>
      <c r="I152" s="122"/>
      <c r="J152" s="122"/>
    </row>
    <row r="153" spans="3:10" ht="18.75">
      <c r="C153" s="85" t="s">
        <v>290</v>
      </c>
      <c r="D153" s="97"/>
      <c r="E153" s="97"/>
      <c r="F153" s="86"/>
      <c r="G153" s="86"/>
      <c r="H153" s="83"/>
      <c r="I153" s="122"/>
      <c r="J153" s="122"/>
    </row>
    <row r="154" spans="3:10" ht="37.5">
      <c r="C154" s="87" t="s">
        <v>218</v>
      </c>
      <c r="D154" s="87" t="s">
        <v>291</v>
      </c>
      <c r="E154" s="88" t="s">
        <v>292</v>
      </c>
      <c r="F154" s="88" t="s">
        <v>293</v>
      </c>
      <c r="G154" s="88" t="s">
        <v>294</v>
      </c>
      <c r="H154" s="83"/>
      <c r="I154" s="122"/>
      <c r="J154" s="122"/>
    </row>
    <row r="155" spans="3:10" ht="18.75">
      <c r="C155" s="87" t="s">
        <v>282</v>
      </c>
      <c r="D155" s="87" t="s">
        <v>282</v>
      </c>
      <c r="E155" s="87" t="s">
        <v>282</v>
      </c>
      <c r="F155" s="87" t="s">
        <v>282</v>
      </c>
      <c r="G155" s="87" t="s">
        <v>282</v>
      </c>
      <c r="H155" s="83"/>
      <c r="I155" s="122"/>
      <c r="J155" s="122"/>
    </row>
    <row r="156" spans="3:10" ht="18.75">
      <c r="C156" s="90" t="s">
        <v>424</v>
      </c>
      <c r="D156" s="97"/>
      <c r="E156" s="97"/>
      <c r="F156" s="86"/>
      <c r="G156" s="86"/>
      <c r="H156" s="83"/>
      <c r="I156" s="122"/>
      <c r="J156" s="122"/>
    </row>
    <row r="157" spans="3:10" ht="37.5">
      <c r="C157" s="90" t="s">
        <v>425</v>
      </c>
      <c r="D157" s="97"/>
      <c r="E157" s="97"/>
      <c r="F157" s="86"/>
      <c r="G157" s="86"/>
      <c r="H157" s="83"/>
      <c r="I157" s="122"/>
      <c r="J157" s="122"/>
    </row>
    <row r="158" spans="3:10" ht="18.75">
      <c r="C158" s="90" t="s">
        <v>419</v>
      </c>
      <c r="D158" s="97"/>
      <c r="E158" s="97"/>
      <c r="F158" s="86"/>
      <c r="G158" s="86"/>
      <c r="H158" s="83"/>
      <c r="I158" s="122"/>
      <c r="J158" s="122"/>
    </row>
    <row r="159" spans="3:10" ht="18.75">
      <c r="C159" s="90" t="s">
        <v>422</v>
      </c>
      <c r="D159" s="97"/>
      <c r="E159" s="97"/>
      <c r="F159" s="86"/>
      <c r="G159" s="86"/>
      <c r="H159" s="83"/>
      <c r="I159" s="122"/>
      <c r="J159" s="122"/>
    </row>
    <row r="160" spans="3:10" ht="18.75">
      <c r="C160" s="90" t="s">
        <v>423</v>
      </c>
      <c r="D160" s="97"/>
      <c r="E160" s="97"/>
      <c r="F160" s="86"/>
      <c r="G160" s="86"/>
      <c r="H160" s="83"/>
      <c r="I160" s="122"/>
      <c r="J160" s="122"/>
    </row>
    <row r="161" spans="3:10" ht="18.75">
      <c r="C161" s="90"/>
      <c r="D161" s="97"/>
      <c r="E161" s="97"/>
      <c r="F161" s="86"/>
      <c r="G161" s="86"/>
      <c r="H161" s="83"/>
      <c r="I161" s="122"/>
      <c r="J161" s="122"/>
    </row>
    <row r="162" spans="3:10" ht="18.75">
      <c r="C162" s="98" t="s">
        <v>298</v>
      </c>
      <c r="D162" s="99"/>
      <c r="E162" s="99"/>
      <c r="F162" s="100"/>
      <c r="G162" s="100"/>
      <c r="H162" s="83"/>
      <c r="I162" s="122"/>
      <c r="J162" s="122"/>
    </row>
    <row r="163" spans="3:10" ht="18.75">
      <c r="C163" s="80" t="s">
        <v>299</v>
      </c>
      <c r="D163" s="81" t="s">
        <v>141</v>
      </c>
      <c r="E163" s="82"/>
      <c r="F163" s="82"/>
      <c r="G163" s="82"/>
      <c r="H163" s="83"/>
      <c r="I163" s="122"/>
      <c r="J163" s="122"/>
    </row>
    <row r="164" spans="3:10" ht="18.75">
      <c r="C164" s="80" t="s">
        <v>300</v>
      </c>
      <c r="D164" s="81" t="s">
        <v>426</v>
      </c>
      <c r="E164" s="82"/>
      <c r="F164" s="82"/>
      <c r="G164" s="82"/>
      <c r="H164" s="83"/>
      <c r="I164" s="122"/>
      <c r="J164" s="122"/>
    </row>
    <row r="165" spans="3:10" ht="37.5">
      <c r="C165" s="80" t="s">
        <v>302</v>
      </c>
      <c r="D165" s="81" t="s">
        <v>141</v>
      </c>
      <c r="E165" s="82"/>
      <c r="F165" s="82"/>
      <c r="G165" s="82"/>
      <c r="H165" s="83"/>
      <c r="I165" s="122"/>
      <c r="J165" s="122"/>
    </row>
    <row r="166" spans="3:10" ht="18.75">
      <c r="C166" s="200" t="s">
        <v>534</v>
      </c>
      <c r="D166" s="200" t="s">
        <v>535</v>
      </c>
      <c r="E166" s="200" t="s">
        <v>536</v>
      </c>
      <c r="F166" s="200" t="s">
        <v>537</v>
      </c>
      <c r="G166" s="200" t="s">
        <v>538</v>
      </c>
      <c r="H166" s="83"/>
      <c r="I166" s="122"/>
      <c r="J166" s="122"/>
    </row>
    <row r="167" spans="3:10" ht="20.25">
      <c r="C167" s="205" t="s">
        <v>400</v>
      </c>
      <c r="D167" s="201">
        <v>999.86</v>
      </c>
      <c r="E167" s="202">
        <v>46002</v>
      </c>
      <c r="F167" s="203">
        <v>46003</v>
      </c>
      <c r="G167" s="204">
        <v>3.7726458492975595E-2</v>
      </c>
      <c r="H167" s="83"/>
      <c r="I167" s="122"/>
      <c r="J167" s="122"/>
    </row>
    <row r="168" spans="3:10" ht="20.25">
      <c r="C168" s="205" t="s">
        <v>400</v>
      </c>
      <c r="D168" s="201">
        <v>749.67</v>
      </c>
      <c r="E168" s="202">
        <v>46003</v>
      </c>
      <c r="F168" s="203">
        <v>46006</v>
      </c>
      <c r="G168" s="204">
        <v>2.7265897273629498E-2</v>
      </c>
      <c r="H168" s="83"/>
      <c r="I168" s="122"/>
      <c r="J168" s="122"/>
    </row>
    <row r="169" spans="3:10" ht="20.25">
      <c r="C169" s="205" t="s">
        <v>400</v>
      </c>
      <c r="D169" s="201">
        <v>999.86</v>
      </c>
      <c r="E169" s="202">
        <v>46006</v>
      </c>
      <c r="F169" s="203">
        <v>46007</v>
      </c>
      <c r="G169" s="204">
        <v>3.5179605710733523E-2</v>
      </c>
      <c r="H169" s="83"/>
      <c r="I169" s="122"/>
      <c r="J169" s="122"/>
    </row>
    <row r="170" spans="3:10" ht="20.25">
      <c r="C170" s="205" t="s">
        <v>400</v>
      </c>
      <c r="D170" s="201">
        <v>999.85</v>
      </c>
      <c r="E170" s="202">
        <v>46007</v>
      </c>
      <c r="F170" s="203">
        <v>46008</v>
      </c>
      <c r="G170" s="204">
        <v>3.4918711416335721E-2</v>
      </c>
      <c r="H170" s="83"/>
      <c r="I170" s="122"/>
      <c r="J170" s="122"/>
    </row>
    <row r="171" spans="3:10" ht="20.25">
      <c r="C171" s="205" t="s">
        <v>400</v>
      </c>
      <c r="D171" s="201">
        <v>999.85</v>
      </c>
      <c r="E171" s="202">
        <v>46008</v>
      </c>
      <c r="F171" s="203">
        <v>46009</v>
      </c>
      <c r="G171" s="204">
        <v>3.4681811932628266E-2</v>
      </c>
      <c r="H171" s="83"/>
      <c r="I171" s="122"/>
      <c r="J171" s="122"/>
    </row>
    <row r="172" spans="3:10" ht="20.25">
      <c r="C172" s="205" t="s">
        <v>400</v>
      </c>
      <c r="D172" s="201">
        <v>899.87</v>
      </c>
      <c r="E172" s="202">
        <v>46009</v>
      </c>
      <c r="F172" s="203">
        <v>46010</v>
      </c>
      <c r="G172" s="204">
        <v>3.1165106895218838E-2</v>
      </c>
      <c r="H172" s="83"/>
      <c r="I172" s="122"/>
      <c r="J172" s="122"/>
    </row>
    <row r="173" spans="3:10" ht="20.25">
      <c r="C173" s="205" t="s">
        <v>400</v>
      </c>
      <c r="D173" s="201">
        <v>699.69</v>
      </c>
      <c r="E173" s="202">
        <v>46010</v>
      </c>
      <c r="F173" s="203">
        <v>46013</v>
      </c>
      <c r="G173" s="204">
        <v>2.3706067142673152E-2</v>
      </c>
      <c r="H173" s="83"/>
      <c r="I173" s="122"/>
      <c r="J173" s="122"/>
    </row>
    <row r="174" spans="3:10" ht="20.25">
      <c r="C174" s="205" t="s">
        <v>400</v>
      </c>
      <c r="D174" s="201">
        <v>999.85</v>
      </c>
      <c r="E174" s="202">
        <v>46013</v>
      </c>
      <c r="F174" s="203">
        <v>46014</v>
      </c>
      <c r="G174" s="204">
        <v>3.3544878872283988E-2</v>
      </c>
      <c r="H174" s="83"/>
      <c r="I174" s="122"/>
      <c r="J174" s="122"/>
    </row>
    <row r="175" spans="3:10" ht="20.25">
      <c r="C175" s="205" t="s">
        <v>400</v>
      </c>
      <c r="D175" s="201">
        <v>749.89</v>
      </c>
      <c r="E175" s="202">
        <v>46014</v>
      </c>
      <c r="F175" s="203">
        <v>46015</v>
      </c>
      <c r="G175" s="204">
        <v>2.4995704500981184E-2</v>
      </c>
      <c r="H175" s="83"/>
      <c r="I175" s="122"/>
      <c r="J175" s="122"/>
    </row>
    <row r="176" spans="3:10" ht="20.25">
      <c r="C176" s="205" t="s">
        <v>400</v>
      </c>
      <c r="D176" s="201">
        <v>999.7</v>
      </c>
      <c r="E176" s="202">
        <v>46015</v>
      </c>
      <c r="F176" s="203">
        <v>46017</v>
      </c>
      <c r="G176" s="204">
        <v>3.2969297793297679E-2</v>
      </c>
      <c r="H176" s="83"/>
      <c r="I176" s="122"/>
      <c r="J176" s="122"/>
    </row>
    <row r="177" spans="3:10" ht="20.25">
      <c r="C177" s="205" t="s">
        <v>400</v>
      </c>
      <c r="D177" s="201">
        <v>999.55</v>
      </c>
      <c r="E177" s="202">
        <v>46017</v>
      </c>
      <c r="F177" s="203">
        <v>46020</v>
      </c>
      <c r="G177" s="204">
        <v>3.2822811621132084E-2</v>
      </c>
      <c r="H177" s="83"/>
      <c r="I177" s="122"/>
      <c r="J177" s="122"/>
    </row>
    <row r="178" spans="3:10" ht="20.25">
      <c r="C178" s="205" t="s">
        <v>400</v>
      </c>
      <c r="D178" s="201">
        <v>999.85</v>
      </c>
      <c r="E178" s="202">
        <v>46020</v>
      </c>
      <c r="F178" s="203">
        <v>46021</v>
      </c>
      <c r="G178" s="204">
        <v>3.2825014627160233E-2</v>
      </c>
      <c r="H178" s="83"/>
      <c r="I178" s="122"/>
      <c r="J178" s="122"/>
    </row>
    <row r="179" spans="3:10" ht="20.25">
      <c r="C179" s="205" t="s">
        <v>400</v>
      </c>
      <c r="D179" s="201">
        <v>999.85</v>
      </c>
      <c r="E179" s="202">
        <v>46021</v>
      </c>
      <c r="F179" s="203">
        <v>46022</v>
      </c>
      <c r="G179" s="204">
        <v>3.2500119027789404E-2</v>
      </c>
      <c r="H179" s="83"/>
      <c r="I179" s="122"/>
      <c r="J179" s="122"/>
    </row>
    <row r="180" spans="3:10" ht="20.25">
      <c r="C180" s="205" t="s">
        <v>400</v>
      </c>
      <c r="D180" s="201">
        <v>999.85</v>
      </c>
      <c r="E180" s="202">
        <v>46022</v>
      </c>
      <c r="F180" s="203">
        <v>46023</v>
      </c>
      <c r="G180" s="204">
        <v>3.211879138666085E-2</v>
      </c>
      <c r="H180" s="83"/>
      <c r="I180" s="122"/>
      <c r="J180" s="122"/>
    </row>
    <row r="181" spans="3:10" ht="20.25">
      <c r="C181" s="205" t="s">
        <v>400</v>
      </c>
      <c r="D181" s="201">
        <v>999.84999999999991</v>
      </c>
      <c r="E181" s="202">
        <v>46023</v>
      </c>
      <c r="F181" s="203">
        <v>46024</v>
      </c>
      <c r="G181" s="204">
        <v>3.1930913985521121E-2</v>
      </c>
      <c r="H181" s="83"/>
      <c r="I181" s="122"/>
      <c r="J181" s="122"/>
    </row>
    <row r="182" spans="3:10" ht="20.25">
      <c r="C182" s="205" t="s">
        <v>400</v>
      </c>
      <c r="D182" s="201">
        <v>999.55</v>
      </c>
      <c r="E182" s="202">
        <v>46024</v>
      </c>
      <c r="F182" s="203">
        <v>46027</v>
      </c>
      <c r="G182" s="204">
        <v>3.1624862460446879E-2</v>
      </c>
      <c r="H182" s="83"/>
      <c r="I182" s="122"/>
      <c r="J182" s="122"/>
    </row>
    <row r="183" spans="3:10" ht="20.25">
      <c r="C183" s="205" t="s">
        <v>400</v>
      </c>
      <c r="D183" s="201">
        <v>999.85</v>
      </c>
      <c r="E183" s="202">
        <v>46027</v>
      </c>
      <c r="F183" s="203">
        <v>46028</v>
      </c>
      <c r="G183" s="204">
        <v>3.1541608306429179E-2</v>
      </c>
      <c r="H183" s="83"/>
      <c r="I183" s="122"/>
      <c r="J183" s="122"/>
    </row>
    <row r="184" spans="3:10" ht="20.25">
      <c r="C184" s="205" t="s">
        <v>400</v>
      </c>
      <c r="D184" s="201">
        <v>799.53</v>
      </c>
      <c r="E184" s="202">
        <v>46045</v>
      </c>
      <c r="F184" s="203">
        <v>46049</v>
      </c>
      <c r="G184" s="204">
        <v>2.3901335736144842E-2</v>
      </c>
      <c r="H184" s="83"/>
      <c r="I184" s="122"/>
      <c r="J184" s="122"/>
    </row>
    <row r="185" spans="3:10" ht="20.25">
      <c r="C185" s="205" t="s">
        <v>400</v>
      </c>
      <c r="D185" s="201">
        <v>799.88</v>
      </c>
      <c r="E185" s="202">
        <v>46049</v>
      </c>
      <c r="F185" s="203">
        <v>46050</v>
      </c>
      <c r="G185" s="204">
        <v>2.3665958403928298E-2</v>
      </c>
      <c r="H185" s="83"/>
      <c r="I185" s="122"/>
      <c r="J185" s="122"/>
    </row>
    <row r="186" spans="3:10" ht="20.25">
      <c r="C186" s="205" t="s">
        <v>400</v>
      </c>
      <c r="D186" s="201">
        <v>999.85</v>
      </c>
      <c r="E186" s="202">
        <v>46050</v>
      </c>
      <c r="F186" s="203">
        <v>46051</v>
      </c>
      <c r="G186" s="204">
        <v>2.9119736104513214E-2</v>
      </c>
      <c r="H186" s="83"/>
      <c r="I186" s="122"/>
      <c r="J186" s="122"/>
    </row>
    <row r="187" spans="3:10" ht="20.25">
      <c r="C187" s="205" t="s">
        <v>400</v>
      </c>
      <c r="D187" s="201">
        <v>999.85</v>
      </c>
      <c r="E187" s="202">
        <v>46051</v>
      </c>
      <c r="F187" s="203">
        <v>46052</v>
      </c>
      <c r="G187" s="204">
        <v>2.885151262651316E-2</v>
      </c>
      <c r="H187" s="83"/>
      <c r="I187" s="122"/>
      <c r="J187" s="122"/>
    </row>
    <row r="188" spans="3:10" ht="20.25">
      <c r="C188" s="205" t="s">
        <v>400</v>
      </c>
      <c r="D188" s="201">
        <v>799.64</v>
      </c>
      <c r="E188" s="202">
        <v>46052</v>
      </c>
      <c r="F188" s="203">
        <v>46055</v>
      </c>
      <c r="G188" s="204">
        <v>2.3272774687995018E-2</v>
      </c>
      <c r="H188" s="83"/>
      <c r="I188" s="122"/>
      <c r="J188" s="122"/>
    </row>
    <row r="189" spans="3:10" ht="20.25">
      <c r="C189" s="205" t="s">
        <v>400</v>
      </c>
      <c r="D189" s="201">
        <v>999.86</v>
      </c>
      <c r="E189" s="202">
        <v>46055</v>
      </c>
      <c r="F189" s="203">
        <v>46056</v>
      </c>
      <c r="G189" s="204">
        <v>2.9473050251531897E-2</v>
      </c>
      <c r="H189" s="83"/>
      <c r="I189" s="122"/>
      <c r="J189" s="122"/>
    </row>
    <row r="190" spans="3:10" ht="20.25">
      <c r="C190" s="205" t="s">
        <v>400</v>
      </c>
      <c r="D190" s="201">
        <v>999.86</v>
      </c>
      <c r="E190" s="202">
        <v>46057</v>
      </c>
      <c r="F190" s="203">
        <v>46058</v>
      </c>
      <c r="G190" s="204">
        <v>2.8544400099930388E-2</v>
      </c>
      <c r="H190" s="83"/>
      <c r="I190" s="122"/>
      <c r="J190" s="122"/>
    </row>
    <row r="191" spans="3:10" ht="20.25">
      <c r="C191" s="205" t="s">
        <v>400</v>
      </c>
      <c r="D191" s="201">
        <v>999.88</v>
      </c>
      <c r="E191" s="202">
        <v>46058</v>
      </c>
      <c r="F191" s="203">
        <v>46059</v>
      </c>
      <c r="G191" s="204">
        <v>2.8558192410604494E-2</v>
      </c>
      <c r="H191" s="83"/>
      <c r="I191" s="122"/>
      <c r="J191" s="122"/>
    </row>
    <row r="192" spans="3:10" ht="20.25">
      <c r="C192" s="205" t="s">
        <v>400</v>
      </c>
      <c r="D192" s="201">
        <v>999.63</v>
      </c>
      <c r="E192" s="202">
        <v>46059</v>
      </c>
      <c r="F192" s="203">
        <v>46062</v>
      </c>
      <c r="G192" s="204">
        <v>2.8399353443084384E-2</v>
      </c>
      <c r="H192" s="83"/>
      <c r="I192" s="122"/>
      <c r="J192" s="122"/>
    </row>
    <row r="193" spans="3:10" ht="20.25">
      <c r="C193" s="205" t="s">
        <v>400</v>
      </c>
      <c r="D193" s="201">
        <v>999.87</v>
      </c>
      <c r="E193" s="202">
        <v>46062</v>
      </c>
      <c r="F193" s="203">
        <v>46063</v>
      </c>
      <c r="G193" s="204">
        <v>2.8127737637410603E-2</v>
      </c>
      <c r="H193" s="83"/>
      <c r="I193" s="122"/>
      <c r="J193" s="122"/>
    </row>
    <row r="194" spans="3:10" ht="20.25">
      <c r="C194" s="205" t="s">
        <v>400</v>
      </c>
      <c r="D194" s="201">
        <v>999.87</v>
      </c>
      <c r="E194" s="202">
        <v>46063</v>
      </c>
      <c r="F194" s="203">
        <v>46064</v>
      </c>
      <c r="G194" s="204">
        <v>2.7945838738383091E-2</v>
      </c>
      <c r="H194" s="83"/>
      <c r="I194" s="122"/>
      <c r="J194" s="122"/>
    </row>
    <row r="195" spans="3:10" ht="20.25">
      <c r="C195" s="205" t="s">
        <v>400</v>
      </c>
      <c r="D195" s="201">
        <v>999.87</v>
      </c>
      <c r="E195" s="202">
        <v>46064</v>
      </c>
      <c r="F195" s="203">
        <v>46065</v>
      </c>
      <c r="G195" s="204">
        <v>2.7823978582349827E-2</v>
      </c>
      <c r="H195" s="83"/>
      <c r="I195" s="122"/>
      <c r="J195" s="122"/>
    </row>
    <row r="196" spans="3:10" ht="20.25">
      <c r="C196" s="205" t="s">
        <v>400</v>
      </c>
      <c r="D196" s="201">
        <v>499.93</v>
      </c>
      <c r="E196" s="202">
        <v>46065</v>
      </c>
      <c r="F196" s="203">
        <v>46066</v>
      </c>
      <c r="G196" s="204">
        <v>1.3845714337186548E-2</v>
      </c>
      <c r="H196" s="83"/>
      <c r="I196" s="122"/>
      <c r="J196" s="122"/>
    </row>
    <row r="197" spans="3:10" ht="20.25">
      <c r="C197" s="205" t="s">
        <v>400</v>
      </c>
      <c r="D197" s="201">
        <v>999.59</v>
      </c>
      <c r="E197" s="202">
        <v>46066</v>
      </c>
      <c r="F197" s="203">
        <v>46069</v>
      </c>
      <c r="G197" s="204">
        <v>2.8004878597688476E-2</v>
      </c>
      <c r="H197" s="83"/>
      <c r="I197" s="122"/>
      <c r="J197" s="122"/>
    </row>
    <row r="198" spans="3:10" ht="20.25">
      <c r="C198" s="205" t="s">
        <v>400</v>
      </c>
      <c r="D198" s="201">
        <v>999.86</v>
      </c>
      <c r="E198" s="202">
        <v>46069</v>
      </c>
      <c r="F198" s="203">
        <v>46070</v>
      </c>
      <c r="G198" s="204">
        <v>2.781928501143123E-2</v>
      </c>
      <c r="H198" s="83"/>
      <c r="I198" s="122"/>
      <c r="J198" s="122"/>
    </row>
    <row r="199" spans="3:10" ht="20.25">
      <c r="C199" s="205" t="s">
        <v>400</v>
      </c>
      <c r="D199" s="201">
        <v>999.86</v>
      </c>
      <c r="E199" s="202">
        <v>46070</v>
      </c>
      <c r="F199" s="203">
        <v>46071</v>
      </c>
      <c r="G199" s="204">
        <v>2.7750194547304978E-2</v>
      </c>
      <c r="H199" s="83"/>
      <c r="I199" s="122"/>
      <c r="J199" s="122"/>
    </row>
    <row r="200" spans="3:10" ht="20.25">
      <c r="C200" s="205" t="s">
        <v>400</v>
      </c>
      <c r="D200" s="201">
        <v>999.73</v>
      </c>
      <c r="E200" s="202">
        <v>46071</v>
      </c>
      <c r="F200" s="203">
        <v>46073</v>
      </c>
      <c r="G200" s="204">
        <v>2.761399039966464E-2</v>
      </c>
      <c r="H200" s="83"/>
      <c r="I200" s="122"/>
      <c r="J200" s="122"/>
    </row>
    <row r="201" spans="3:10" ht="20.25">
      <c r="C201" s="205" t="s">
        <v>400</v>
      </c>
      <c r="D201" s="201">
        <v>499.79</v>
      </c>
      <c r="E201" s="202">
        <v>46073</v>
      </c>
      <c r="F201" s="203">
        <v>46076</v>
      </c>
      <c r="G201" s="204">
        <v>1.3798403098122289E-2</v>
      </c>
      <c r="H201" s="83"/>
      <c r="I201" s="122"/>
      <c r="J201" s="122"/>
    </row>
    <row r="202" spans="3:10" ht="20.25">
      <c r="C202" s="205" t="s">
        <v>400</v>
      </c>
      <c r="D202" s="201">
        <v>999.86</v>
      </c>
      <c r="E202" s="202">
        <v>46077</v>
      </c>
      <c r="F202" s="203">
        <v>46078</v>
      </c>
      <c r="G202" s="204">
        <v>2.7203304926872122E-2</v>
      </c>
      <c r="H202" s="83"/>
      <c r="I202" s="122"/>
      <c r="J202" s="122"/>
    </row>
    <row r="203" spans="3:10" ht="20.25">
      <c r="C203" s="205" t="s">
        <v>400</v>
      </c>
      <c r="D203" s="201">
        <v>999.86</v>
      </c>
      <c r="E203" s="202">
        <v>46078</v>
      </c>
      <c r="F203" s="203">
        <v>46079</v>
      </c>
      <c r="G203" s="204">
        <v>2.6930643637571323E-2</v>
      </c>
      <c r="H203" s="83"/>
      <c r="I203" s="122"/>
      <c r="J203" s="122"/>
    </row>
    <row r="204" spans="3:10" ht="20.25">
      <c r="C204" s="205" t="s">
        <v>400</v>
      </c>
      <c r="D204" s="201">
        <v>999.86</v>
      </c>
      <c r="E204" s="202">
        <v>46079</v>
      </c>
      <c r="F204" s="203">
        <v>46080</v>
      </c>
      <c r="G204" s="204">
        <v>2.6817514556174454E-2</v>
      </c>
      <c r="H204" s="83"/>
      <c r="I204" s="122"/>
      <c r="J204" s="122"/>
    </row>
    <row r="205" spans="3:10" ht="20.25">
      <c r="C205" s="205" t="s">
        <v>400</v>
      </c>
      <c r="D205" s="201">
        <v>999.58</v>
      </c>
      <c r="E205" s="202">
        <v>46080</v>
      </c>
      <c r="F205" s="203">
        <v>46083</v>
      </c>
      <c r="G205" s="204">
        <v>2.7005965600310104E-2</v>
      </c>
      <c r="H205" s="83"/>
      <c r="I205" s="122"/>
      <c r="J205" s="122"/>
    </row>
    <row r="206" spans="3:10" ht="20.25">
      <c r="C206" s="205" t="s">
        <v>400</v>
      </c>
      <c r="D206" s="201">
        <v>999.73</v>
      </c>
      <c r="E206" s="202">
        <v>46083</v>
      </c>
      <c r="F206" s="203">
        <v>46085</v>
      </c>
      <c r="G206" s="204">
        <v>2.7118871867889024E-2</v>
      </c>
      <c r="H206" s="83"/>
      <c r="I206" s="122"/>
      <c r="J206" s="122"/>
    </row>
    <row r="207" spans="3:10" ht="20.25">
      <c r="C207" s="205" t="s">
        <v>400</v>
      </c>
      <c r="D207" s="201">
        <v>999.86</v>
      </c>
      <c r="E207" s="202">
        <v>46085</v>
      </c>
      <c r="F207" s="203">
        <v>46086</v>
      </c>
      <c r="G207" s="204">
        <v>2.7389890851712159E-2</v>
      </c>
      <c r="H207" s="83"/>
      <c r="I207" s="122"/>
      <c r="J207" s="122"/>
    </row>
    <row r="208" spans="3:10" ht="20.25">
      <c r="C208" s="205" t="s">
        <v>400</v>
      </c>
      <c r="D208" s="201">
        <v>999.86</v>
      </c>
      <c r="E208" s="202">
        <v>46086</v>
      </c>
      <c r="F208" s="203">
        <v>46087</v>
      </c>
      <c r="G208" s="204">
        <v>2.6757005472180847E-2</v>
      </c>
      <c r="H208" s="83"/>
      <c r="I208" s="122"/>
      <c r="J208" s="122"/>
    </row>
    <row r="209" spans="3:10" ht="20.25">
      <c r="C209" s="205" t="s">
        <v>400</v>
      </c>
      <c r="D209" s="201">
        <v>799.67</v>
      </c>
      <c r="E209" s="202">
        <v>46087</v>
      </c>
      <c r="F209" s="203">
        <v>46090</v>
      </c>
      <c r="G209" s="204">
        <v>2.1479658098741621E-2</v>
      </c>
      <c r="H209" s="83"/>
      <c r="I209" s="122"/>
      <c r="J209" s="122"/>
    </row>
    <row r="210" spans="3:10" ht="20.25">
      <c r="C210" s="205" t="s">
        <v>400</v>
      </c>
      <c r="D210" s="201">
        <v>999.86</v>
      </c>
      <c r="E210" s="202">
        <v>46090</v>
      </c>
      <c r="F210" s="203">
        <v>46091</v>
      </c>
      <c r="G210" s="204">
        <v>2.7332783851531851E-2</v>
      </c>
      <c r="H210" s="83"/>
      <c r="I210" s="122"/>
      <c r="J210" s="122"/>
    </row>
    <row r="211" spans="3:10" ht="20.25">
      <c r="C211" s="205" t="s">
        <v>400</v>
      </c>
      <c r="D211" s="201">
        <v>499.93</v>
      </c>
      <c r="E211" s="202">
        <v>46091</v>
      </c>
      <c r="F211" s="203">
        <v>46092</v>
      </c>
      <c r="G211" s="204">
        <v>1.3348692359321833E-2</v>
      </c>
      <c r="H211" s="83"/>
      <c r="I211" s="122"/>
      <c r="J211" s="122"/>
    </row>
    <row r="212" spans="3:10" ht="20.25">
      <c r="C212" s="205" t="s">
        <v>400</v>
      </c>
      <c r="D212" s="201">
        <v>499.93</v>
      </c>
      <c r="E212" s="202">
        <v>46092</v>
      </c>
      <c r="F212" s="203">
        <v>46093</v>
      </c>
      <c r="G212" s="204">
        <v>1.344459579825286E-2</v>
      </c>
      <c r="H212" s="83"/>
      <c r="I212" s="122"/>
      <c r="J212" s="122"/>
    </row>
    <row r="213" spans="3:10" ht="20.25">
      <c r="C213" s="205" t="s">
        <v>400</v>
      </c>
      <c r="D213" s="201">
        <v>999.86</v>
      </c>
      <c r="E213" s="202">
        <v>46093</v>
      </c>
      <c r="F213" s="203">
        <v>46094</v>
      </c>
      <c r="G213" s="204">
        <v>2.6837247330266819E-2</v>
      </c>
      <c r="H213" s="83"/>
      <c r="I213" s="122"/>
      <c r="J213" s="122"/>
    </row>
    <row r="214" spans="3:10" ht="20.25">
      <c r="C214" s="205" t="s">
        <v>400</v>
      </c>
      <c r="D214" s="201">
        <v>999.71</v>
      </c>
      <c r="E214" s="202">
        <v>46099</v>
      </c>
      <c r="F214" s="203">
        <v>46101</v>
      </c>
      <c r="G214" s="204">
        <v>2.6609904489863338E-2</v>
      </c>
      <c r="H214" s="83"/>
      <c r="I214" s="122"/>
      <c r="J214" s="122"/>
    </row>
    <row r="215" spans="3:10" ht="20.25">
      <c r="C215" s="205" t="s">
        <v>400</v>
      </c>
      <c r="D215" s="201">
        <v>999.55</v>
      </c>
      <c r="E215" s="202">
        <v>46101</v>
      </c>
      <c r="F215" s="203">
        <v>46104</v>
      </c>
      <c r="G215" s="204">
        <v>2.6699490586759366E-2</v>
      </c>
      <c r="H215" s="83"/>
      <c r="I215" s="122"/>
      <c r="J215" s="122"/>
    </row>
    <row r="216" spans="3:10" ht="20.25">
      <c r="C216" s="205" t="s">
        <v>400</v>
      </c>
      <c r="D216" s="201">
        <v>999.85</v>
      </c>
      <c r="E216" s="202">
        <v>46104</v>
      </c>
      <c r="F216" s="203">
        <v>46105</v>
      </c>
      <c r="G216" s="204">
        <v>2.7336085880239169E-2</v>
      </c>
      <c r="H216" s="83"/>
      <c r="I216" s="122"/>
      <c r="J216" s="122"/>
    </row>
    <row r="217" spans="3:10" ht="20.25">
      <c r="C217" s="205" t="s">
        <v>400</v>
      </c>
      <c r="D217" s="201">
        <v>999.85</v>
      </c>
      <c r="E217" s="202">
        <v>46105</v>
      </c>
      <c r="F217" s="203">
        <v>46106</v>
      </c>
      <c r="G217" s="204">
        <v>2.6793930731862748E-2</v>
      </c>
      <c r="H217" s="83"/>
      <c r="I217" s="122"/>
      <c r="J217" s="122"/>
    </row>
    <row r="218" spans="3:10" ht="20.25">
      <c r="C218" s="205" t="s">
        <v>400</v>
      </c>
      <c r="D218" s="201">
        <v>999.71</v>
      </c>
      <c r="E218" s="202">
        <v>46106</v>
      </c>
      <c r="F218" s="203">
        <v>46108</v>
      </c>
      <c r="G218" s="204">
        <v>2.6284358079231414E-2</v>
      </c>
      <c r="H218" s="83"/>
      <c r="I218" s="122"/>
      <c r="J218" s="122"/>
    </row>
    <row r="219" spans="3:10" ht="20.25">
      <c r="C219" s="205" t="s">
        <v>400</v>
      </c>
      <c r="D219" s="201">
        <v>999.55</v>
      </c>
      <c r="E219" s="202">
        <v>46108</v>
      </c>
      <c r="F219" s="203">
        <v>46111</v>
      </c>
      <c r="G219" s="204">
        <v>2.6665341674860229E-2</v>
      </c>
      <c r="H219" s="83"/>
      <c r="I219" s="122"/>
      <c r="J219" s="122"/>
    </row>
    <row r="220" spans="3:10" ht="20.25">
      <c r="C220" s="205" t="s">
        <v>400</v>
      </c>
      <c r="D220" s="201">
        <v>999.34</v>
      </c>
      <c r="E220" s="202">
        <v>46111</v>
      </c>
      <c r="F220" s="203">
        <v>46114</v>
      </c>
      <c r="G220" s="204">
        <v>2.6850958895353345E-2</v>
      </c>
      <c r="H220" s="83"/>
      <c r="I220" s="122"/>
      <c r="J220" s="122"/>
    </row>
    <row r="221" spans="3:10" ht="18.75">
      <c r="C221" s="80" t="s">
        <v>303</v>
      </c>
      <c r="D221" s="81" t="s">
        <v>141</v>
      </c>
      <c r="E221" s="82"/>
      <c r="F221" s="82"/>
      <c r="G221" s="82"/>
      <c r="H221" s="83"/>
      <c r="I221" s="122"/>
      <c r="J221" s="122"/>
    </row>
    <row r="222" spans="3:10" ht="37.5">
      <c r="C222" s="80" t="s">
        <v>304</v>
      </c>
      <c r="D222" s="81" t="s">
        <v>141</v>
      </c>
      <c r="E222" s="82"/>
      <c r="F222" s="82"/>
      <c r="G222" s="82"/>
      <c r="H222" s="83"/>
      <c r="I222" s="122"/>
      <c r="J222" s="122"/>
    </row>
    <row r="223" spans="3:10" ht="18.75">
      <c r="C223" s="80" t="s">
        <v>305</v>
      </c>
      <c r="D223" s="81" t="s">
        <v>141</v>
      </c>
      <c r="E223" s="82"/>
      <c r="F223" s="82"/>
      <c r="G223" s="82"/>
      <c r="H223" s="83"/>
      <c r="I223" s="122"/>
      <c r="J223" s="122"/>
    </row>
    <row r="224" spans="3:10" ht="37.5">
      <c r="C224" s="101" t="s">
        <v>306</v>
      </c>
      <c r="D224" s="102" t="s">
        <v>141</v>
      </c>
      <c r="E224" s="103"/>
      <c r="F224" s="103"/>
      <c r="G224" s="103"/>
      <c r="H224" s="104"/>
      <c r="I224" s="122"/>
      <c r="J224" s="122"/>
    </row>
    <row r="225" spans="3:10" ht="30" customHeight="1">
      <c r="C225" s="105"/>
      <c r="D225" s="106"/>
      <c r="E225" s="106"/>
      <c r="F225" s="105"/>
      <c r="G225" s="105"/>
      <c r="H225" s="107"/>
      <c r="I225" s="121"/>
      <c r="J225" s="121"/>
    </row>
    <row r="227" spans="3:10" ht="20.100000000000001" customHeight="1">
      <c r="C227" s="124" t="s">
        <v>427</v>
      </c>
    </row>
    <row r="228" spans="3:10" ht="21" customHeight="1"/>
    <row r="229" spans="3:10" ht="21" customHeight="1"/>
    <row r="230" spans="3:10" ht="21" customHeight="1"/>
    <row r="231" spans="3:10" ht="21" customHeight="1"/>
    <row r="232" spans="3:10" ht="21" customHeight="1"/>
    <row r="233" spans="3:10" ht="21" customHeight="1"/>
    <row r="234" spans="3:10" ht="21" customHeight="1"/>
    <row r="235" spans="3:10" ht="21" customHeight="1"/>
    <row r="236" spans="3:10" ht="21" customHeight="1"/>
    <row r="237" spans="3:10" ht="21" customHeight="1"/>
    <row r="238" spans="3:10" ht="21" customHeight="1"/>
    <row r="239" spans="3:10" ht="21" customHeight="1"/>
    <row r="240" spans="3:10" ht="21" customHeight="1"/>
    <row r="241" spans="3:10" ht="21" customHeight="1"/>
    <row r="242" spans="3:10" ht="21" customHeight="1"/>
    <row r="243" spans="3:10" ht="21" customHeight="1"/>
    <row r="244" spans="3:10" ht="21" customHeight="1"/>
    <row r="245" spans="3:10" ht="21" customHeight="1"/>
    <row r="246" spans="3:10" ht="8.1" customHeight="1"/>
    <row r="247" spans="3:10" ht="107.25" customHeight="1">
      <c r="C247" s="194" t="s">
        <v>428</v>
      </c>
      <c r="D247" s="194"/>
      <c r="E247" s="194"/>
      <c r="F247" s="194"/>
      <c r="G247" s="194"/>
      <c r="H247" s="194"/>
      <c r="I247" s="194"/>
      <c r="J247" s="194"/>
    </row>
  </sheetData>
  <mergeCells count="12">
    <mergeCell ref="C247:J247"/>
    <mergeCell ref="C3:J3"/>
    <mergeCell ref="D4:J4"/>
    <mergeCell ref="D5:J5"/>
    <mergeCell ref="D6:J6"/>
    <mergeCell ref="C94:J94"/>
    <mergeCell ref="C95:J95"/>
    <mergeCell ref="C96:J96"/>
    <mergeCell ref="C97:J97"/>
    <mergeCell ref="C98:J98"/>
    <mergeCell ref="C137:F137"/>
    <mergeCell ref="C146:F14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A97D-8FF1-4261-9162-93CA8FBEF66F}">
  <dimension ref="C2:J129"/>
  <sheetViews>
    <sheetView tabSelected="1" topLeftCell="A64" zoomScale="90" zoomScaleNormal="90" workbookViewId="0">
      <selection activeCell="J90" sqref="J90"/>
    </sheetView>
  </sheetViews>
  <sheetFormatPr defaultRowHeight="15"/>
  <cols>
    <col min="1" max="2" width="3" customWidth="1"/>
    <col min="3" max="3" width="109.42578125" customWidth="1"/>
    <col min="4" max="4" width="43" customWidth="1"/>
    <col min="5" max="5" width="29.7109375" customWidth="1"/>
    <col min="6" max="10" width="21" customWidth="1"/>
  </cols>
  <sheetData>
    <row r="2" spans="3:10" ht="15.75" thickBot="1"/>
    <row r="3" spans="3:10" ht="26.1" customHeight="1" thickBot="1">
      <c r="C3" s="179" t="s">
        <v>11</v>
      </c>
      <c r="D3" s="180"/>
      <c r="E3" s="180"/>
      <c r="F3" s="180"/>
      <c r="G3" s="180"/>
      <c r="H3" s="180"/>
      <c r="I3" s="180"/>
      <c r="J3" s="181"/>
    </row>
    <row r="4" spans="3:10" ht="53.1" customHeight="1">
      <c r="C4" s="108" t="s">
        <v>12</v>
      </c>
      <c r="D4" s="195" t="s">
        <v>429</v>
      </c>
      <c r="E4" s="195"/>
      <c r="F4" s="195"/>
      <c r="G4" s="195"/>
      <c r="H4" s="195"/>
      <c r="I4" s="195"/>
      <c r="J4" s="195"/>
    </row>
    <row r="5" spans="3:10" ht="20.100000000000001" customHeight="1">
      <c r="C5" s="108" t="s">
        <v>430</v>
      </c>
      <c r="D5" s="196" t="s">
        <v>431</v>
      </c>
      <c r="E5" s="196"/>
      <c r="F5" s="196"/>
      <c r="G5" s="196"/>
      <c r="H5" s="196"/>
      <c r="I5" s="196"/>
      <c r="J5" s="196"/>
    </row>
    <row r="6" spans="3:10" ht="20.100000000000001" customHeight="1">
      <c r="C6" s="108" t="s">
        <v>311</v>
      </c>
      <c r="D6" s="196" t="s">
        <v>17</v>
      </c>
      <c r="E6" s="196"/>
      <c r="F6" s="196"/>
      <c r="G6" s="196"/>
      <c r="H6" s="196"/>
      <c r="I6" s="196"/>
      <c r="J6" s="196"/>
    </row>
    <row r="7" spans="3:10" ht="8.1" customHeight="1" thickBot="1"/>
    <row r="8" spans="3:10" ht="39.950000000000003" customHeight="1">
      <c r="C8" s="9" t="s">
        <v>18</v>
      </c>
      <c r="D8" s="9" t="s">
        <v>19</v>
      </c>
      <c r="E8" s="9" t="s">
        <v>432</v>
      </c>
      <c r="F8" s="9" t="s">
        <v>21</v>
      </c>
      <c r="G8" s="9" t="s">
        <v>22</v>
      </c>
      <c r="H8" s="9" t="s">
        <v>23</v>
      </c>
      <c r="I8" s="9" t="s">
        <v>24</v>
      </c>
      <c r="J8" s="9" t="s">
        <v>25</v>
      </c>
    </row>
    <row r="9" spans="3:10" ht="18" customHeight="1">
      <c r="C9" s="108" t="s">
        <v>371</v>
      </c>
      <c r="D9" s="108" t="s">
        <v>312</v>
      </c>
      <c r="E9" s="108" t="s">
        <v>312</v>
      </c>
      <c r="F9" s="110" t="s">
        <v>312</v>
      </c>
      <c r="G9" s="110" t="s">
        <v>312</v>
      </c>
      <c r="H9" s="110" t="s">
        <v>312</v>
      </c>
      <c r="I9" s="110" t="s">
        <v>312</v>
      </c>
      <c r="J9" s="110" t="s">
        <v>312</v>
      </c>
    </row>
    <row r="10" spans="3:10" ht="18" customHeight="1">
      <c r="C10" s="108" t="s">
        <v>372</v>
      </c>
      <c r="D10" s="108" t="s">
        <v>312</v>
      </c>
      <c r="E10" s="108" t="s">
        <v>312</v>
      </c>
      <c r="F10" s="110" t="s">
        <v>312</v>
      </c>
      <c r="G10" s="110" t="s">
        <v>312</v>
      </c>
      <c r="H10" s="110" t="s">
        <v>312</v>
      </c>
      <c r="I10" s="110" t="s">
        <v>312</v>
      </c>
      <c r="J10" s="110" t="s">
        <v>312</v>
      </c>
    </row>
    <row r="11" spans="3:10" ht="18" customHeight="1">
      <c r="C11" s="111" t="s">
        <v>373</v>
      </c>
      <c r="D11" s="111" t="s">
        <v>374</v>
      </c>
      <c r="E11" s="111" t="s">
        <v>375</v>
      </c>
      <c r="F11" s="112">
        <v>1000</v>
      </c>
      <c r="G11" s="113">
        <v>998.59</v>
      </c>
      <c r="H11" s="114">
        <v>8.1999999999999993</v>
      </c>
      <c r="I11" s="114">
        <v>8.15</v>
      </c>
      <c r="J11" s="115" t="s">
        <v>312</v>
      </c>
    </row>
    <row r="12" spans="3:10" ht="18" customHeight="1">
      <c r="C12" s="111" t="s">
        <v>433</v>
      </c>
      <c r="D12" s="111" t="s">
        <v>434</v>
      </c>
      <c r="E12" s="111" t="s">
        <v>378</v>
      </c>
      <c r="F12" s="112">
        <v>700</v>
      </c>
      <c r="G12" s="113">
        <v>699.17</v>
      </c>
      <c r="H12" s="114">
        <v>5.74</v>
      </c>
      <c r="I12" s="114">
        <v>8.3800000000000008</v>
      </c>
      <c r="J12" s="115" t="s">
        <v>312</v>
      </c>
    </row>
    <row r="13" spans="3:10" ht="18" customHeight="1">
      <c r="C13" s="111" t="s">
        <v>376</v>
      </c>
      <c r="D13" s="111" t="s">
        <v>377</v>
      </c>
      <c r="E13" s="111" t="s">
        <v>378</v>
      </c>
      <c r="F13" s="112">
        <v>65</v>
      </c>
      <c r="G13" s="113">
        <v>648.63</v>
      </c>
      <c r="H13" s="114">
        <v>5.33</v>
      </c>
      <c r="I13" s="114">
        <v>7.85</v>
      </c>
      <c r="J13" s="115" t="s">
        <v>312</v>
      </c>
    </row>
    <row r="14" spans="3:10" ht="18" customHeight="1">
      <c r="C14" s="111" t="s">
        <v>435</v>
      </c>
      <c r="D14" s="111" t="s">
        <v>436</v>
      </c>
      <c r="E14" s="111" t="s">
        <v>378</v>
      </c>
      <c r="F14" s="112">
        <v>62972</v>
      </c>
      <c r="G14" s="113">
        <v>628.91999999999996</v>
      </c>
      <c r="H14" s="114">
        <v>5.17</v>
      </c>
      <c r="I14" s="114">
        <v>8.35</v>
      </c>
      <c r="J14" s="115" t="s">
        <v>312</v>
      </c>
    </row>
    <row r="15" spans="3:10" ht="18" customHeight="1">
      <c r="C15" s="108" t="s">
        <v>139</v>
      </c>
      <c r="D15" s="108" t="s">
        <v>312</v>
      </c>
      <c r="E15" s="108" t="s">
        <v>312</v>
      </c>
      <c r="F15" s="110" t="s">
        <v>312</v>
      </c>
      <c r="G15" s="116">
        <v>2975.31</v>
      </c>
      <c r="H15" s="117">
        <v>24.44</v>
      </c>
      <c r="I15" s="110" t="s">
        <v>312</v>
      </c>
      <c r="J15" s="110" t="s">
        <v>312</v>
      </c>
    </row>
    <row r="16" spans="3:10" ht="18" customHeight="1">
      <c r="C16" s="108" t="s">
        <v>379</v>
      </c>
      <c r="D16" s="108" t="s">
        <v>312</v>
      </c>
      <c r="E16" s="108" t="s">
        <v>312</v>
      </c>
      <c r="F16" s="110" t="s">
        <v>312</v>
      </c>
      <c r="G16" s="119" t="s">
        <v>141</v>
      </c>
      <c r="H16" s="119" t="s">
        <v>141</v>
      </c>
      <c r="I16" s="110" t="s">
        <v>312</v>
      </c>
      <c r="J16" s="110" t="s">
        <v>312</v>
      </c>
    </row>
    <row r="17" spans="3:10" ht="18" customHeight="1">
      <c r="C17" s="108" t="s">
        <v>139</v>
      </c>
      <c r="D17" s="108" t="s">
        <v>312</v>
      </c>
      <c r="E17" s="108" t="s">
        <v>312</v>
      </c>
      <c r="F17" s="110" t="s">
        <v>312</v>
      </c>
      <c r="G17" s="119" t="s">
        <v>141</v>
      </c>
      <c r="H17" s="119" t="s">
        <v>141</v>
      </c>
      <c r="I17" s="110" t="s">
        <v>312</v>
      </c>
      <c r="J17" s="110" t="s">
        <v>312</v>
      </c>
    </row>
    <row r="18" spans="3:10" ht="18" customHeight="1">
      <c r="C18" s="108" t="s">
        <v>142</v>
      </c>
      <c r="D18" s="108" t="s">
        <v>312</v>
      </c>
      <c r="E18" s="108" t="s">
        <v>312</v>
      </c>
      <c r="F18" s="110" t="s">
        <v>312</v>
      </c>
      <c r="G18" s="116">
        <v>2975.31</v>
      </c>
      <c r="H18" s="117">
        <v>24.44</v>
      </c>
      <c r="I18" s="110" t="s">
        <v>312</v>
      </c>
      <c r="J18" s="110" t="s">
        <v>312</v>
      </c>
    </row>
    <row r="19" spans="3:10" ht="18" customHeight="1">
      <c r="C19" s="108" t="s">
        <v>190</v>
      </c>
      <c r="D19" s="108" t="s">
        <v>312</v>
      </c>
      <c r="E19" s="108" t="s">
        <v>312</v>
      </c>
      <c r="F19" s="110" t="s">
        <v>312</v>
      </c>
      <c r="G19" s="110" t="s">
        <v>312</v>
      </c>
      <c r="H19" s="110" t="s">
        <v>312</v>
      </c>
      <c r="I19" s="110" t="s">
        <v>312</v>
      </c>
      <c r="J19" s="110" t="s">
        <v>312</v>
      </c>
    </row>
    <row r="20" spans="3:10" ht="18" customHeight="1">
      <c r="C20" s="108" t="s">
        <v>380</v>
      </c>
      <c r="D20" s="108" t="s">
        <v>312</v>
      </c>
      <c r="E20" s="108" t="s">
        <v>312</v>
      </c>
      <c r="F20" s="110" t="s">
        <v>312</v>
      </c>
      <c r="G20" s="110" t="s">
        <v>312</v>
      </c>
      <c r="H20" s="110" t="s">
        <v>312</v>
      </c>
      <c r="I20" s="110" t="s">
        <v>312</v>
      </c>
      <c r="J20" s="110" t="s">
        <v>312</v>
      </c>
    </row>
    <row r="21" spans="3:10" ht="18" customHeight="1">
      <c r="C21" s="111" t="s">
        <v>381</v>
      </c>
      <c r="D21" s="111" t="s">
        <v>382</v>
      </c>
      <c r="E21" s="111" t="s">
        <v>383</v>
      </c>
      <c r="F21" s="112">
        <v>232</v>
      </c>
      <c r="G21" s="113">
        <v>1144.97</v>
      </c>
      <c r="H21" s="114">
        <v>9.41</v>
      </c>
      <c r="I21" s="114">
        <v>7.37</v>
      </c>
      <c r="J21" s="115" t="s">
        <v>312</v>
      </c>
    </row>
    <row r="22" spans="3:10" ht="18" customHeight="1">
      <c r="C22" s="111" t="s">
        <v>384</v>
      </c>
      <c r="D22" s="111" t="s">
        <v>385</v>
      </c>
      <c r="E22" s="111" t="s">
        <v>386</v>
      </c>
      <c r="F22" s="112">
        <v>140</v>
      </c>
      <c r="G22" s="113">
        <v>690.96</v>
      </c>
      <c r="H22" s="114">
        <v>5.68</v>
      </c>
      <c r="I22" s="114">
        <v>7.35</v>
      </c>
      <c r="J22" s="115" t="s">
        <v>312</v>
      </c>
    </row>
    <row r="23" spans="3:10" ht="18" customHeight="1">
      <c r="C23" s="111" t="s">
        <v>437</v>
      </c>
      <c r="D23" s="111" t="s">
        <v>438</v>
      </c>
      <c r="E23" s="111" t="s">
        <v>439</v>
      </c>
      <c r="F23" s="112">
        <v>100</v>
      </c>
      <c r="G23" s="113">
        <v>494.11</v>
      </c>
      <c r="H23" s="114">
        <v>4.0599999999999996</v>
      </c>
      <c r="I23" s="114">
        <v>7.9</v>
      </c>
      <c r="J23" s="115" t="s">
        <v>312</v>
      </c>
    </row>
    <row r="24" spans="3:10" ht="18" customHeight="1">
      <c r="C24" s="111" t="s">
        <v>440</v>
      </c>
      <c r="D24" s="111" t="s">
        <v>441</v>
      </c>
      <c r="E24" s="111" t="s">
        <v>383</v>
      </c>
      <c r="F24" s="112">
        <v>75</v>
      </c>
      <c r="G24" s="113">
        <v>369.67</v>
      </c>
      <c r="H24" s="114">
        <v>3.04</v>
      </c>
      <c r="I24" s="114">
        <v>7.32</v>
      </c>
      <c r="J24" s="115" t="s">
        <v>312</v>
      </c>
    </row>
    <row r="25" spans="3:10" ht="18" customHeight="1">
      <c r="C25" s="111" t="s">
        <v>387</v>
      </c>
      <c r="D25" s="111" t="s">
        <v>388</v>
      </c>
      <c r="E25" s="111" t="s">
        <v>383</v>
      </c>
      <c r="F25" s="112">
        <v>40</v>
      </c>
      <c r="G25" s="113">
        <v>197.18</v>
      </c>
      <c r="H25" s="114">
        <v>1.62</v>
      </c>
      <c r="I25" s="114">
        <v>7.35</v>
      </c>
      <c r="J25" s="115" t="s">
        <v>312</v>
      </c>
    </row>
    <row r="26" spans="3:10" ht="18" customHeight="1">
      <c r="C26" s="108" t="s">
        <v>139</v>
      </c>
      <c r="D26" s="108" t="s">
        <v>312</v>
      </c>
      <c r="E26" s="108" t="s">
        <v>312</v>
      </c>
      <c r="F26" s="110" t="s">
        <v>312</v>
      </c>
      <c r="G26" s="116">
        <v>2896.89</v>
      </c>
      <c r="H26" s="117">
        <v>23.81</v>
      </c>
      <c r="I26" s="110" t="s">
        <v>312</v>
      </c>
      <c r="J26" s="110" t="s">
        <v>312</v>
      </c>
    </row>
    <row r="27" spans="3:10" ht="18" customHeight="1">
      <c r="C27" s="108" t="s">
        <v>389</v>
      </c>
      <c r="D27" s="108" t="s">
        <v>312</v>
      </c>
      <c r="E27" s="108" t="s">
        <v>312</v>
      </c>
      <c r="F27" s="110" t="s">
        <v>312</v>
      </c>
      <c r="G27" s="110" t="s">
        <v>312</v>
      </c>
      <c r="H27" s="110" t="s">
        <v>312</v>
      </c>
      <c r="I27" s="110" t="s">
        <v>312</v>
      </c>
      <c r="J27" s="110" t="s">
        <v>312</v>
      </c>
    </row>
    <row r="28" spans="3:10" ht="18" customHeight="1">
      <c r="C28" s="111" t="s">
        <v>390</v>
      </c>
      <c r="D28" s="111" t="s">
        <v>391</v>
      </c>
      <c r="E28" s="111" t="s">
        <v>383</v>
      </c>
      <c r="F28" s="112">
        <v>140</v>
      </c>
      <c r="G28" s="113">
        <v>689.77</v>
      </c>
      <c r="H28" s="114">
        <v>5.67</v>
      </c>
      <c r="I28" s="114">
        <v>7.96</v>
      </c>
      <c r="J28" s="115" t="s">
        <v>312</v>
      </c>
    </row>
    <row r="29" spans="3:10" ht="18" customHeight="1">
      <c r="C29" s="111" t="s">
        <v>392</v>
      </c>
      <c r="D29" s="111" t="s">
        <v>393</v>
      </c>
      <c r="E29" s="111" t="s">
        <v>383</v>
      </c>
      <c r="F29" s="112">
        <v>140</v>
      </c>
      <c r="G29" s="113">
        <v>689.09</v>
      </c>
      <c r="H29" s="114">
        <v>5.66</v>
      </c>
      <c r="I29" s="114">
        <v>7.6</v>
      </c>
      <c r="J29" s="115" t="s">
        <v>312</v>
      </c>
    </row>
    <row r="30" spans="3:10" ht="18" customHeight="1">
      <c r="C30" s="111" t="s">
        <v>442</v>
      </c>
      <c r="D30" s="111" t="s">
        <v>443</v>
      </c>
      <c r="E30" s="111" t="s">
        <v>439</v>
      </c>
      <c r="F30" s="112">
        <v>100</v>
      </c>
      <c r="G30" s="113">
        <v>495.49</v>
      </c>
      <c r="H30" s="114">
        <v>4.07</v>
      </c>
      <c r="I30" s="114">
        <v>8.09</v>
      </c>
      <c r="J30" s="115" t="s">
        <v>312</v>
      </c>
    </row>
    <row r="31" spans="3:10" ht="18" customHeight="1">
      <c r="C31" s="111" t="s">
        <v>444</v>
      </c>
      <c r="D31" s="111" t="s">
        <v>445</v>
      </c>
      <c r="E31" s="111" t="s">
        <v>383</v>
      </c>
      <c r="F31" s="112">
        <v>100</v>
      </c>
      <c r="G31" s="113">
        <v>495.18</v>
      </c>
      <c r="H31" s="114">
        <v>4.07</v>
      </c>
      <c r="I31" s="114">
        <v>8.67</v>
      </c>
      <c r="J31" s="115" t="s">
        <v>312</v>
      </c>
    </row>
    <row r="32" spans="3:10" ht="18" customHeight="1">
      <c r="C32" s="111" t="s">
        <v>446</v>
      </c>
      <c r="D32" s="111" t="s">
        <v>447</v>
      </c>
      <c r="E32" s="111" t="s">
        <v>383</v>
      </c>
      <c r="F32" s="112">
        <v>100</v>
      </c>
      <c r="G32" s="113">
        <v>492.29</v>
      </c>
      <c r="H32" s="114">
        <v>4.04</v>
      </c>
      <c r="I32" s="114">
        <v>8.16</v>
      </c>
      <c r="J32" s="115" t="s">
        <v>312</v>
      </c>
    </row>
    <row r="33" spans="3:10" ht="18" customHeight="1">
      <c r="C33" s="111" t="s">
        <v>448</v>
      </c>
      <c r="D33" s="111" t="s">
        <v>449</v>
      </c>
      <c r="E33" s="111" t="s">
        <v>383</v>
      </c>
      <c r="F33" s="112">
        <v>90</v>
      </c>
      <c r="G33" s="113">
        <v>444.29</v>
      </c>
      <c r="H33" s="114">
        <v>3.65</v>
      </c>
      <c r="I33" s="114">
        <v>8.3800000000000008</v>
      </c>
      <c r="J33" s="115" t="s">
        <v>312</v>
      </c>
    </row>
    <row r="34" spans="3:10" ht="18" customHeight="1">
      <c r="C34" s="108" t="s">
        <v>139</v>
      </c>
      <c r="D34" s="108" t="s">
        <v>312</v>
      </c>
      <c r="E34" s="108" t="s">
        <v>312</v>
      </c>
      <c r="F34" s="110" t="s">
        <v>312</v>
      </c>
      <c r="G34" s="116">
        <v>3306.11</v>
      </c>
      <c r="H34" s="117">
        <v>27.16</v>
      </c>
      <c r="I34" s="110" t="s">
        <v>312</v>
      </c>
      <c r="J34" s="110" t="s">
        <v>312</v>
      </c>
    </row>
    <row r="35" spans="3:10" ht="18" customHeight="1">
      <c r="C35" s="108" t="s">
        <v>191</v>
      </c>
      <c r="D35" s="108" t="s">
        <v>312</v>
      </c>
      <c r="E35" s="108" t="s">
        <v>312</v>
      </c>
      <c r="F35" s="110" t="s">
        <v>312</v>
      </c>
      <c r="G35" s="110" t="s">
        <v>312</v>
      </c>
      <c r="H35" s="110" t="s">
        <v>312</v>
      </c>
      <c r="I35" s="110" t="s">
        <v>312</v>
      </c>
      <c r="J35" s="110" t="s">
        <v>312</v>
      </c>
    </row>
    <row r="36" spans="3:10" ht="18" customHeight="1">
      <c r="C36" s="111" t="s">
        <v>450</v>
      </c>
      <c r="D36" s="111" t="s">
        <v>451</v>
      </c>
      <c r="E36" s="111" t="s">
        <v>194</v>
      </c>
      <c r="F36" s="112">
        <v>1000000</v>
      </c>
      <c r="G36" s="113">
        <v>991.83</v>
      </c>
      <c r="H36" s="114">
        <v>8.15</v>
      </c>
      <c r="I36" s="114">
        <v>5.28</v>
      </c>
      <c r="J36" s="115" t="s">
        <v>312</v>
      </c>
    </row>
    <row r="37" spans="3:10" ht="18" customHeight="1">
      <c r="C37" s="111" t="s">
        <v>452</v>
      </c>
      <c r="D37" s="111" t="s">
        <v>453</v>
      </c>
      <c r="E37" s="111" t="s">
        <v>194</v>
      </c>
      <c r="F37" s="112">
        <v>1000000</v>
      </c>
      <c r="G37" s="113">
        <v>991.83</v>
      </c>
      <c r="H37" s="114">
        <v>8.15</v>
      </c>
      <c r="I37" s="114">
        <v>5.28</v>
      </c>
      <c r="J37" s="115" t="s">
        <v>312</v>
      </c>
    </row>
    <row r="38" spans="3:10" ht="18" customHeight="1">
      <c r="C38" s="111" t="s">
        <v>454</v>
      </c>
      <c r="D38" s="111" t="s">
        <v>455</v>
      </c>
      <c r="E38" s="111" t="s">
        <v>194</v>
      </c>
      <c r="F38" s="112">
        <v>630000</v>
      </c>
      <c r="G38" s="113">
        <v>627.29999999999995</v>
      </c>
      <c r="H38" s="114">
        <v>5.15</v>
      </c>
      <c r="I38" s="114">
        <v>5.25</v>
      </c>
      <c r="J38" s="115" t="s">
        <v>312</v>
      </c>
    </row>
    <row r="39" spans="3:10" ht="18" customHeight="1">
      <c r="C39" s="108" t="s">
        <v>139</v>
      </c>
      <c r="D39" s="108" t="s">
        <v>312</v>
      </c>
      <c r="E39" s="108" t="s">
        <v>312</v>
      </c>
      <c r="F39" s="110" t="s">
        <v>312</v>
      </c>
      <c r="G39" s="116">
        <v>2610.96</v>
      </c>
      <c r="H39" s="117">
        <v>21.45</v>
      </c>
      <c r="I39" s="110" t="s">
        <v>312</v>
      </c>
      <c r="J39" s="110" t="s">
        <v>312</v>
      </c>
    </row>
    <row r="40" spans="3:10" ht="18" customHeight="1">
      <c r="C40" s="108" t="s">
        <v>142</v>
      </c>
      <c r="D40" s="108" t="s">
        <v>312</v>
      </c>
      <c r="E40" s="108" t="s">
        <v>312</v>
      </c>
      <c r="F40" s="110" t="s">
        <v>312</v>
      </c>
      <c r="G40" s="116">
        <v>8813.9599999999991</v>
      </c>
      <c r="H40" s="117">
        <v>72.42</v>
      </c>
      <c r="I40" s="110" t="s">
        <v>312</v>
      </c>
      <c r="J40" s="110" t="s">
        <v>312</v>
      </c>
    </row>
    <row r="41" spans="3:10" ht="18" customHeight="1">
      <c r="C41" s="108" t="s">
        <v>396</v>
      </c>
      <c r="D41" s="108" t="s">
        <v>312</v>
      </c>
      <c r="E41" s="108" t="s">
        <v>312</v>
      </c>
      <c r="F41" s="110" t="s">
        <v>312</v>
      </c>
      <c r="G41" s="110" t="s">
        <v>312</v>
      </c>
      <c r="H41" s="110" t="s">
        <v>312</v>
      </c>
      <c r="I41" s="110" t="s">
        <v>312</v>
      </c>
      <c r="J41" s="110" t="s">
        <v>312</v>
      </c>
    </row>
    <row r="42" spans="3:10" ht="18" customHeight="1">
      <c r="C42" s="108" t="s">
        <v>456</v>
      </c>
      <c r="D42" s="108" t="s">
        <v>312</v>
      </c>
      <c r="E42" s="108" t="s">
        <v>312</v>
      </c>
      <c r="F42" s="110" t="s">
        <v>312</v>
      </c>
      <c r="G42" s="110" t="s">
        <v>312</v>
      </c>
      <c r="H42" s="110" t="s">
        <v>312</v>
      </c>
      <c r="I42" s="110" t="s">
        <v>312</v>
      </c>
      <c r="J42" s="110" t="s">
        <v>312</v>
      </c>
    </row>
    <row r="43" spans="3:10" ht="18" customHeight="1">
      <c r="C43" s="111" t="s">
        <v>457</v>
      </c>
      <c r="D43" s="111" t="s">
        <v>458</v>
      </c>
      <c r="E43" s="111" t="s">
        <v>312</v>
      </c>
      <c r="F43" s="112">
        <v>106.959</v>
      </c>
      <c r="G43" s="113">
        <v>12.51</v>
      </c>
      <c r="H43" s="114">
        <v>0.1</v>
      </c>
      <c r="I43" s="115" t="s">
        <v>312</v>
      </c>
      <c r="J43" s="115" t="s">
        <v>312</v>
      </c>
    </row>
    <row r="44" spans="3:10" ht="18" customHeight="1">
      <c r="C44" s="108" t="s">
        <v>139</v>
      </c>
      <c r="D44" s="108" t="s">
        <v>312</v>
      </c>
      <c r="E44" s="108" t="s">
        <v>312</v>
      </c>
      <c r="F44" s="110" t="s">
        <v>312</v>
      </c>
      <c r="G44" s="116">
        <v>12.51</v>
      </c>
      <c r="H44" s="117">
        <v>0.1</v>
      </c>
      <c r="I44" s="110" t="s">
        <v>312</v>
      </c>
      <c r="J44" s="110" t="s">
        <v>312</v>
      </c>
    </row>
    <row r="45" spans="3:10" ht="18" customHeight="1">
      <c r="C45" s="108" t="s">
        <v>142</v>
      </c>
      <c r="D45" s="108" t="s">
        <v>312</v>
      </c>
      <c r="E45" s="108" t="s">
        <v>312</v>
      </c>
      <c r="F45" s="110" t="s">
        <v>312</v>
      </c>
      <c r="G45" s="116">
        <v>12.51</v>
      </c>
      <c r="H45" s="117">
        <v>0.1</v>
      </c>
      <c r="I45" s="110" t="s">
        <v>312</v>
      </c>
      <c r="J45" s="110" t="s">
        <v>312</v>
      </c>
    </row>
    <row r="46" spans="3:10" ht="18" customHeight="1">
      <c r="C46" s="108" t="s">
        <v>195</v>
      </c>
      <c r="D46" s="108" t="s">
        <v>312</v>
      </c>
      <c r="E46" s="108" t="s">
        <v>312</v>
      </c>
      <c r="F46" s="110" t="s">
        <v>312</v>
      </c>
      <c r="G46" s="110" t="s">
        <v>312</v>
      </c>
      <c r="H46" s="110" t="s">
        <v>312</v>
      </c>
      <c r="I46" s="110" t="s">
        <v>312</v>
      </c>
      <c r="J46" s="110" t="s">
        <v>312</v>
      </c>
    </row>
    <row r="47" spans="3:10" ht="18" customHeight="1">
      <c r="C47" s="111" t="s">
        <v>196</v>
      </c>
      <c r="D47" s="111" t="s">
        <v>312</v>
      </c>
      <c r="E47" s="111" t="s">
        <v>312</v>
      </c>
      <c r="F47" s="115" t="s">
        <v>312</v>
      </c>
      <c r="G47" s="113">
        <v>178.97</v>
      </c>
      <c r="H47" s="114">
        <v>1.47</v>
      </c>
      <c r="I47" s="114">
        <v>5.49</v>
      </c>
      <c r="J47" s="115" t="s">
        <v>312</v>
      </c>
    </row>
    <row r="48" spans="3:10" ht="18" customHeight="1">
      <c r="C48" s="108" t="s">
        <v>139</v>
      </c>
      <c r="D48" s="108" t="s">
        <v>312</v>
      </c>
      <c r="E48" s="108" t="s">
        <v>312</v>
      </c>
      <c r="F48" s="110" t="s">
        <v>312</v>
      </c>
      <c r="G48" s="116">
        <v>178.97</v>
      </c>
      <c r="H48" s="117">
        <v>1.47</v>
      </c>
      <c r="I48" s="110" t="s">
        <v>312</v>
      </c>
      <c r="J48" s="110" t="s">
        <v>312</v>
      </c>
    </row>
    <row r="49" spans="3:10" ht="18" customHeight="1">
      <c r="C49" s="108" t="s">
        <v>379</v>
      </c>
      <c r="D49" s="108" t="s">
        <v>312</v>
      </c>
      <c r="E49" s="108" t="s">
        <v>312</v>
      </c>
      <c r="F49" s="110" t="s">
        <v>312</v>
      </c>
      <c r="G49" s="119" t="s">
        <v>141</v>
      </c>
      <c r="H49" s="119" t="s">
        <v>141</v>
      </c>
      <c r="I49" s="110" t="s">
        <v>312</v>
      </c>
      <c r="J49" s="110" t="s">
        <v>312</v>
      </c>
    </row>
    <row r="50" spans="3:10" ht="18" customHeight="1">
      <c r="C50" s="108" t="s">
        <v>139</v>
      </c>
      <c r="D50" s="108" t="s">
        <v>312</v>
      </c>
      <c r="E50" s="108" t="s">
        <v>312</v>
      </c>
      <c r="F50" s="110" t="s">
        <v>312</v>
      </c>
      <c r="G50" s="119" t="s">
        <v>141</v>
      </c>
      <c r="H50" s="119" t="s">
        <v>141</v>
      </c>
      <c r="I50" s="110" t="s">
        <v>312</v>
      </c>
      <c r="J50" s="110" t="s">
        <v>312</v>
      </c>
    </row>
    <row r="51" spans="3:10" ht="18" customHeight="1">
      <c r="C51" s="108" t="s">
        <v>142</v>
      </c>
      <c r="D51" s="108" t="s">
        <v>312</v>
      </c>
      <c r="E51" s="108" t="s">
        <v>312</v>
      </c>
      <c r="F51" s="110" t="s">
        <v>312</v>
      </c>
      <c r="G51" s="116">
        <v>178.97</v>
      </c>
      <c r="H51" s="117">
        <v>1.47</v>
      </c>
      <c r="I51" s="110" t="s">
        <v>312</v>
      </c>
      <c r="J51" s="110" t="s">
        <v>312</v>
      </c>
    </row>
    <row r="52" spans="3:10" ht="18" customHeight="1">
      <c r="C52" s="111" t="s">
        <v>197</v>
      </c>
      <c r="D52" s="111" t="s">
        <v>312</v>
      </c>
      <c r="E52" s="111" t="s">
        <v>312</v>
      </c>
      <c r="F52" s="115" t="s">
        <v>312</v>
      </c>
      <c r="G52" s="113">
        <v>191.73</v>
      </c>
      <c r="H52" s="114">
        <v>1.57</v>
      </c>
      <c r="I52" s="115" t="s">
        <v>312</v>
      </c>
      <c r="J52" s="115" t="s">
        <v>312</v>
      </c>
    </row>
    <row r="53" spans="3:10" ht="18" customHeight="1">
      <c r="C53" s="108" t="s">
        <v>198</v>
      </c>
      <c r="D53" s="108" t="s">
        <v>312</v>
      </c>
      <c r="E53" s="108" t="s">
        <v>312</v>
      </c>
      <c r="F53" s="110" t="s">
        <v>312</v>
      </c>
      <c r="G53" s="116">
        <v>12172.48</v>
      </c>
      <c r="H53" s="117">
        <v>100</v>
      </c>
      <c r="I53" s="110" t="s">
        <v>312</v>
      </c>
      <c r="J53" s="110" t="s">
        <v>312</v>
      </c>
    </row>
    <row r="56" spans="3:10" ht="18" customHeight="1">
      <c r="C56" s="120" t="s">
        <v>199</v>
      </c>
    </row>
    <row r="57" spans="3:10" ht="18" customHeight="1">
      <c r="C57" s="193" t="s">
        <v>459</v>
      </c>
      <c r="D57" s="193"/>
      <c r="E57" s="193"/>
      <c r="F57" s="193"/>
      <c r="G57" s="193"/>
      <c r="H57" s="193"/>
      <c r="I57" s="193"/>
      <c r="J57" s="193"/>
    </row>
    <row r="58" spans="3:10" ht="18" customHeight="1">
      <c r="C58" s="193" t="s">
        <v>460</v>
      </c>
      <c r="D58" s="193"/>
      <c r="E58" s="193"/>
      <c r="F58" s="193"/>
      <c r="G58" s="193"/>
      <c r="H58" s="193"/>
      <c r="I58" s="193"/>
      <c r="J58" s="193"/>
    </row>
    <row r="59" spans="3:10" ht="18" customHeight="1">
      <c r="C59" s="193" t="s">
        <v>401</v>
      </c>
      <c r="D59" s="193"/>
      <c r="E59" s="193"/>
      <c r="F59" s="193"/>
      <c r="G59" s="193"/>
      <c r="H59" s="193"/>
      <c r="I59" s="193"/>
      <c r="J59" s="193"/>
    </row>
    <row r="60" spans="3:10" ht="30" customHeight="1">
      <c r="C60" s="193" t="s">
        <v>461</v>
      </c>
      <c r="D60" s="193"/>
      <c r="E60" s="193"/>
      <c r="F60" s="193"/>
      <c r="G60" s="193"/>
      <c r="H60" s="193"/>
      <c r="I60" s="193"/>
      <c r="J60" s="193"/>
    </row>
    <row r="61" spans="3:10" ht="30" customHeight="1" thickBot="1">
      <c r="C61" s="121"/>
      <c r="D61" s="121"/>
      <c r="E61" s="121"/>
      <c r="F61" s="121"/>
      <c r="G61" s="121"/>
      <c r="H61" s="121"/>
      <c r="I61" s="121"/>
      <c r="J61" s="121"/>
    </row>
    <row r="62" spans="3:10" ht="30" customHeight="1">
      <c r="C62" s="125" t="s">
        <v>205</v>
      </c>
      <c r="D62" s="208"/>
      <c r="E62" s="209"/>
      <c r="F62" s="209"/>
      <c r="G62" s="210"/>
      <c r="H62" s="121"/>
      <c r="I62" s="121"/>
      <c r="J62" s="121"/>
    </row>
    <row r="63" spans="3:10" ht="21">
      <c r="C63" s="126" t="s">
        <v>206</v>
      </c>
      <c r="D63" s="207"/>
      <c r="E63" s="211"/>
      <c r="F63" s="211"/>
      <c r="G63" s="212"/>
      <c r="H63" s="121"/>
      <c r="I63" s="121"/>
      <c r="J63" s="121"/>
    </row>
    <row r="64" spans="3:10" ht="37.5">
      <c r="C64" s="126" t="s">
        <v>462</v>
      </c>
      <c r="D64" s="207" t="s">
        <v>141</v>
      </c>
      <c r="E64" s="211"/>
      <c r="F64" s="211"/>
      <c r="G64" s="212"/>
      <c r="H64" s="121"/>
      <c r="I64" s="121"/>
      <c r="J64" s="121"/>
    </row>
    <row r="65" spans="3:10" ht="21">
      <c r="C65" s="126" t="s">
        <v>208</v>
      </c>
      <c r="D65" s="207"/>
      <c r="E65" s="211"/>
      <c r="F65" s="211"/>
      <c r="G65" s="212"/>
      <c r="H65" s="121"/>
      <c r="I65" s="121"/>
      <c r="J65" s="121"/>
    </row>
    <row r="66" spans="3:10" ht="21">
      <c r="C66" s="126" t="s">
        <v>463</v>
      </c>
      <c r="D66" s="207" t="s">
        <v>464</v>
      </c>
      <c r="E66" s="211"/>
      <c r="F66" s="211"/>
      <c r="G66" s="212"/>
      <c r="H66" s="121"/>
      <c r="I66" s="121"/>
      <c r="J66" s="121"/>
    </row>
    <row r="67" spans="3:10" ht="21">
      <c r="C67" s="126" t="s">
        <v>465</v>
      </c>
      <c r="D67" s="207" t="s">
        <v>464</v>
      </c>
      <c r="E67" s="211"/>
      <c r="F67" s="211"/>
      <c r="G67" s="212"/>
      <c r="H67" s="121"/>
      <c r="I67" s="121"/>
      <c r="J67" s="121"/>
    </row>
    <row r="68" spans="3:10" ht="21">
      <c r="C68" s="126" t="s">
        <v>213</v>
      </c>
      <c r="D68" s="207"/>
      <c r="E68" s="211"/>
      <c r="F68" s="211"/>
      <c r="G68" s="212"/>
      <c r="H68" s="121"/>
      <c r="I68" s="121"/>
      <c r="J68" s="121"/>
    </row>
    <row r="69" spans="3:10" ht="21">
      <c r="C69" s="126" t="s">
        <v>463</v>
      </c>
      <c r="D69" s="207">
        <v>1021.8536</v>
      </c>
      <c r="E69" s="211"/>
      <c r="F69" s="211"/>
      <c r="G69" s="212"/>
      <c r="H69" s="121"/>
      <c r="I69" s="121"/>
      <c r="J69" s="121"/>
    </row>
    <row r="70" spans="3:10" ht="21">
      <c r="C70" s="126" t="s">
        <v>465</v>
      </c>
      <c r="D70" s="207">
        <v>1021.1592000000001</v>
      </c>
      <c r="E70" s="211"/>
      <c r="F70" s="211"/>
      <c r="G70" s="212"/>
      <c r="H70" s="121"/>
      <c r="I70" s="121"/>
      <c r="J70" s="121"/>
    </row>
    <row r="71" spans="3:10" ht="21">
      <c r="C71" s="126" t="s">
        <v>466</v>
      </c>
      <c r="D71" s="207" t="s">
        <v>141</v>
      </c>
      <c r="E71" s="211"/>
      <c r="F71" s="211"/>
      <c r="G71" s="212"/>
      <c r="H71" s="121"/>
      <c r="I71" s="121"/>
      <c r="J71" s="121"/>
    </row>
    <row r="72" spans="3:10" ht="37.5">
      <c r="C72" s="126" t="s">
        <v>467</v>
      </c>
      <c r="D72" s="207" t="s">
        <v>141</v>
      </c>
      <c r="E72" s="211"/>
      <c r="F72" s="211"/>
      <c r="G72" s="212"/>
      <c r="H72" s="121"/>
      <c r="I72" s="121"/>
      <c r="J72" s="121"/>
    </row>
    <row r="73" spans="3:10" ht="37.5">
      <c r="C73" s="126" t="s">
        <v>468</v>
      </c>
      <c r="D73" s="207" t="s">
        <v>141</v>
      </c>
      <c r="E73" s="211"/>
      <c r="F73" s="211"/>
      <c r="G73" s="212"/>
      <c r="H73" s="121"/>
      <c r="I73" s="121"/>
      <c r="J73" s="121"/>
    </row>
    <row r="74" spans="3:10" ht="21">
      <c r="C74" s="126" t="s">
        <v>299</v>
      </c>
      <c r="D74" s="207" t="s">
        <v>141</v>
      </c>
      <c r="E74" s="211"/>
      <c r="F74" s="211"/>
      <c r="G74" s="212"/>
      <c r="H74" s="121"/>
      <c r="I74" s="121"/>
      <c r="J74" s="121"/>
    </row>
    <row r="75" spans="3:10" ht="37.5">
      <c r="C75" s="126" t="s">
        <v>302</v>
      </c>
      <c r="D75" s="207" t="s">
        <v>141</v>
      </c>
      <c r="E75" s="211"/>
      <c r="F75" s="211"/>
      <c r="G75" s="212"/>
      <c r="H75" s="121"/>
      <c r="I75" s="121"/>
      <c r="J75" s="121"/>
    </row>
    <row r="76" spans="3:10" ht="21">
      <c r="C76" s="217" t="s">
        <v>534</v>
      </c>
      <c r="D76" s="200" t="s">
        <v>535</v>
      </c>
      <c r="E76" s="206" t="s">
        <v>536</v>
      </c>
      <c r="F76" s="200" t="s">
        <v>537</v>
      </c>
      <c r="G76" s="213" t="s">
        <v>538</v>
      </c>
      <c r="H76" s="121"/>
      <c r="I76" s="121"/>
      <c r="J76" s="121"/>
    </row>
    <row r="77" spans="3:10" ht="21">
      <c r="C77" s="218" t="s">
        <v>400</v>
      </c>
      <c r="D77" s="201">
        <v>249.89</v>
      </c>
      <c r="E77" s="202">
        <v>46003</v>
      </c>
      <c r="F77" s="203">
        <v>46006</v>
      </c>
      <c r="G77" s="219">
        <v>8.1165022228805991E-2</v>
      </c>
      <c r="H77" s="121"/>
      <c r="I77" s="121"/>
      <c r="J77" s="121"/>
    </row>
    <row r="78" spans="3:10" ht="21">
      <c r="C78" s="218" t="s">
        <v>400</v>
      </c>
      <c r="D78" s="201">
        <v>99.99</v>
      </c>
      <c r="E78" s="202">
        <v>46009</v>
      </c>
      <c r="F78" s="203">
        <v>46010</v>
      </c>
      <c r="G78" s="219">
        <v>2.5430193264072743E-2</v>
      </c>
      <c r="H78" s="121"/>
      <c r="I78" s="121"/>
      <c r="J78" s="121"/>
    </row>
    <row r="79" spans="3:10" ht="21">
      <c r="C79" s="218" t="s">
        <v>400</v>
      </c>
      <c r="D79" s="201">
        <v>299.87</v>
      </c>
      <c r="E79" s="202">
        <v>46010</v>
      </c>
      <c r="F79" s="203">
        <v>46013</v>
      </c>
      <c r="G79" s="219">
        <v>6.5438030180694398E-2</v>
      </c>
      <c r="H79" s="121"/>
      <c r="I79" s="121"/>
      <c r="J79" s="121"/>
    </row>
    <row r="80" spans="3:10" ht="21">
      <c r="C80" s="218" t="s">
        <v>400</v>
      </c>
      <c r="D80" s="201">
        <v>249.96</v>
      </c>
      <c r="E80" s="202">
        <v>46014</v>
      </c>
      <c r="F80" s="203">
        <v>46015</v>
      </c>
      <c r="G80" s="219">
        <v>5.2740505384868679E-2</v>
      </c>
      <c r="H80" s="121"/>
      <c r="I80" s="121"/>
      <c r="J80" s="121"/>
    </row>
    <row r="81" spans="3:10" ht="21">
      <c r="C81" s="218" t="s">
        <v>400</v>
      </c>
      <c r="D81" s="201">
        <v>199.88</v>
      </c>
      <c r="E81" s="202">
        <v>46045</v>
      </c>
      <c r="F81" s="203">
        <v>46049</v>
      </c>
      <c r="G81" s="219">
        <v>1.7376718072197393E-2</v>
      </c>
      <c r="H81" s="121"/>
      <c r="I81" s="121"/>
      <c r="J81" s="121"/>
    </row>
    <row r="82" spans="3:10" ht="21">
      <c r="C82" s="218" t="s">
        <v>400</v>
      </c>
      <c r="D82" s="201">
        <v>199.97</v>
      </c>
      <c r="E82" s="202">
        <v>46049</v>
      </c>
      <c r="F82" s="203">
        <v>46050</v>
      </c>
      <c r="G82" s="219">
        <v>1.7234871741038313E-2</v>
      </c>
      <c r="H82" s="121"/>
      <c r="I82" s="121"/>
      <c r="J82" s="121"/>
    </row>
    <row r="83" spans="3:10" ht="21">
      <c r="C83" s="218" t="s">
        <v>400</v>
      </c>
      <c r="D83" s="201">
        <v>199.91</v>
      </c>
      <c r="E83" s="202">
        <v>46052</v>
      </c>
      <c r="F83" s="203">
        <v>46055</v>
      </c>
      <c r="G83" s="219">
        <v>1.732480077471444E-2</v>
      </c>
      <c r="H83" s="121"/>
      <c r="I83" s="121"/>
      <c r="J83" s="121"/>
    </row>
    <row r="84" spans="3:10" ht="21">
      <c r="C84" s="218" t="s">
        <v>400</v>
      </c>
      <c r="D84" s="201">
        <v>499.93</v>
      </c>
      <c r="E84" s="202">
        <v>46065</v>
      </c>
      <c r="F84" s="203">
        <v>46066</v>
      </c>
      <c r="G84" s="219">
        <v>4.3424567211102987E-2</v>
      </c>
      <c r="H84" s="121"/>
      <c r="I84" s="121"/>
      <c r="J84" s="121"/>
    </row>
    <row r="85" spans="3:10" ht="21">
      <c r="C85" s="218" t="s">
        <v>400</v>
      </c>
      <c r="D85" s="201">
        <v>499.79</v>
      </c>
      <c r="E85" s="202">
        <v>46073</v>
      </c>
      <c r="F85" s="203">
        <v>46076</v>
      </c>
      <c r="G85" s="219">
        <v>4.3197932894911008E-2</v>
      </c>
      <c r="H85" s="121"/>
      <c r="I85" s="121"/>
      <c r="J85" s="121"/>
    </row>
    <row r="86" spans="3:10" ht="21">
      <c r="C86" s="218" t="s">
        <v>400</v>
      </c>
      <c r="D86" s="201">
        <v>999.86</v>
      </c>
      <c r="E86" s="202">
        <v>46076</v>
      </c>
      <c r="F86" s="203">
        <v>46077</v>
      </c>
      <c r="G86" s="219">
        <v>8.5913469723445768E-2</v>
      </c>
      <c r="H86" s="121"/>
      <c r="I86" s="121"/>
      <c r="J86" s="121"/>
    </row>
    <row r="87" spans="3:10" ht="21">
      <c r="C87" s="218" t="s">
        <v>400</v>
      </c>
      <c r="D87" s="201">
        <v>199.92</v>
      </c>
      <c r="E87" s="202">
        <v>46087</v>
      </c>
      <c r="F87" s="203">
        <v>46090</v>
      </c>
      <c r="G87" s="219">
        <v>1.6909596801371905E-2</v>
      </c>
      <c r="H87" s="121"/>
      <c r="I87" s="121"/>
      <c r="J87" s="121"/>
    </row>
    <row r="88" spans="3:10" ht="21">
      <c r="C88" s="218" t="s">
        <v>400</v>
      </c>
      <c r="D88" s="201">
        <v>499.93</v>
      </c>
      <c r="E88" s="202">
        <v>46091</v>
      </c>
      <c r="F88" s="203">
        <v>46092</v>
      </c>
      <c r="G88" s="219">
        <v>4.1992444911546252E-2</v>
      </c>
      <c r="H88" s="121"/>
      <c r="I88" s="121"/>
      <c r="J88" s="121"/>
    </row>
    <row r="89" spans="3:10" ht="21">
      <c r="C89" s="218" t="s">
        <v>400</v>
      </c>
      <c r="D89" s="201">
        <v>499.93</v>
      </c>
      <c r="E89" s="202">
        <v>46092</v>
      </c>
      <c r="F89" s="203">
        <v>46093</v>
      </c>
      <c r="G89" s="219">
        <v>4.1918394309913981E-2</v>
      </c>
      <c r="H89" s="121"/>
      <c r="I89" s="121"/>
      <c r="J89" s="121"/>
    </row>
    <row r="90" spans="3:10" ht="21">
      <c r="C90" s="218" t="s">
        <v>400</v>
      </c>
      <c r="D90" s="201">
        <v>999.59</v>
      </c>
      <c r="E90" s="202">
        <v>46094</v>
      </c>
      <c r="F90" s="203">
        <v>46097</v>
      </c>
      <c r="G90" s="219">
        <v>8.3401575564163846E-2</v>
      </c>
      <c r="H90" s="121"/>
      <c r="I90" s="121"/>
      <c r="J90" s="121"/>
    </row>
    <row r="91" spans="3:10" ht="21">
      <c r="C91" s="218" t="s">
        <v>400</v>
      </c>
      <c r="D91" s="201">
        <v>999.85</v>
      </c>
      <c r="E91" s="202">
        <v>46097</v>
      </c>
      <c r="F91" s="203">
        <v>46098</v>
      </c>
      <c r="G91" s="219">
        <v>8.3308769541066127E-2</v>
      </c>
      <c r="H91" s="121"/>
      <c r="I91" s="121"/>
      <c r="J91" s="121"/>
    </row>
    <row r="92" spans="3:10" ht="21">
      <c r="C92" s="218" t="s">
        <v>400</v>
      </c>
      <c r="D92" s="201">
        <v>999.86</v>
      </c>
      <c r="E92" s="202">
        <v>46098</v>
      </c>
      <c r="F92" s="203">
        <v>46099</v>
      </c>
      <c r="G92" s="219">
        <v>8.3185145222181359E-2</v>
      </c>
      <c r="H92" s="121"/>
      <c r="I92" s="121"/>
      <c r="J92" s="121"/>
    </row>
    <row r="93" spans="3:10" ht="21">
      <c r="C93" s="126" t="s">
        <v>303</v>
      </c>
      <c r="D93" s="207" t="s">
        <v>141</v>
      </c>
      <c r="E93" s="211"/>
      <c r="F93" s="211"/>
      <c r="G93" s="212"/>
      <c r="H93" s="121"/>
      <c r="I93" s="121"/>
      <c r="J93" s="121"/>
    </row>
    <row r="94" spans="3:10" ht="37.5">
      <c r="C94" s="126" t="s">
        <v>304</v>
      </c>
      <c r="D94" s="207" t="s">
        <v>141</v>
      </c>
      <c r="E94" s="211"/>
      <c r="F94" s="211"/>
      <c r="G94" s="212"/>
      <c r="H94" s="121"/>
      <c r="I94" s="121"/>
      <c r="J94" s="121"/>
    </row>
    <row r="95" spans="3:10" ht="37.5">
      <c r="C95" s="126" t="s">
        <v>469</v>
      </c>
      <c r="D95" s="207" t="s">
        <v>141</v>
      </c>
      <c r="E95" s="211"/>
      <c r="F95" s="211"/>
      <c r="G95" s="212"/>
      <c r="H95" s="121"/>
      <c r="I95" s="121"/>
      <c r="J95" s="121"/>
    </row>
    <row r="96" spans="3:10" ht="37.5">
      <c r="C96" s="126" t="s">
        <v>306</v>
      </c>
      <c r="D96" s="207" t="s">
        <v>141</v>
      </c>
      <c r="E96" s="211"/>
      <c r="F96" s="211"/>
      <c r="G96" s="212"/>
      <c r="H96" s="121"/>
      <c r="I96" s="121"/>
      <c r="J96" s="121"/>
    </row>
    <row r="97" spans="3:10" ht="21">
      <c r="C97" s="126" t="s">
        <v>470</v>
      </c>
      <c r="D97" s="207" t="s">
        <v>471</v>
      </c>
      <c r="E97" s="211"/>
      <c r="F97" s="211"/>
      <c r="G97" s="212"/>
      <c r="H97" s="121"/>
      <c r="I97" s="121"/>
      <c r="J97" s="121"/>
    </row>
    <row r="98" spans="3:10" ht="21">
      <c r="C98" s="126" t="s">
        <v>472</v>
      </c>
      <c r="D98" s="207" t="s">
        <v>471</v>
      </c>
      <c r="E98" s="211"/>
      <c r="F98" s="211"/>
      <c r="G98" s="212"/>
      <c r="H98" s="121"/>
      <c r="I98" s="121"/>
      <c r="J98" s="121"/>
    </row>
    <row r="99" spans="3:10" ht="21">
      <c r="C99" s="126" t="s">
        <v>473</v>
      </c>
      <c r="D99" s="207" t="s">
        <v>474</v>
      </c>
      <c r="E99" s="211"/>
      <c r="F99" s="211"/>
      <c r="G99" s="212"/>
      <c r="H99" s="121"/>
      <c r="I99" s="121"/>
      <c r="J99" s="121"/>
    </row>
    <row r="100" spans="3:10" ht="30" customHeight="1" thickBot="1">
      <c r="C100" s="127" t="s">
        <v>475</v>
      </c>
      <c r="D100" s="214">
        <v>7.3099999999999998E-2</v>
      </c>
      <c r="E100" s="215"/>
      <c r="F100" s="215"/>
      <c r="G100" s="216"/>
      <c r="H100" s="121"/>
      <c r="I100" s="121"/>
      <c r="J100" s="121"/>
    </row>
    <row r="104" spans="3:10" ht="20.100000000000001" customHeight="1">
      <c r="C104" s="197" t="s">
        <v>476</v>
      </c>
      <c r="D104" s="197"/>
      <c r="E104" s="197"/>
      <c r="F104" s="197"/>
    </row>
    <row r="105" spans="3:10" ht="45" customHeight="1">
      <c r="C105" s="129" t="s">
        <v>477</v>
      </c>
      <c r="D105" s="129" t="s">
        <v>478</v>
      </c>
      <c r="E105" s="129" t="s">
        <v>479</v>
      </c>
      <c r="F105" s="129" t="s">
        <v>480</v>
      </c>
    </row>
    <row r="106" spans="3:10" ht="45" customHeight="1">
      <c r="C106" s="130" t="s">
        <v>481</v>
      </c>
      <c r="D106" s="128" t="s">
        <v>482</v>
      </c>
      <c r="E106" s="131"/>
      <c r="F106" s="131"/>
    </row>
    <row r="107" spans="3:10" ht="45" customHeight="1">
      <c r="C107" s="130" t="s">
        <v>483</v>
      </c>
      <c r="D107" s="132" t="s">
        <v>312</v>
      </c>
      <c r="E107" s="131"/>
      <c r="F107" s="131"/>
    </row>
    <row r="108" spans="3:10" ht="45" customHeight="1">
      <c r="C108" s="130" t="s">
        <v>484</v>
      </c>
      <c r="D108" s="132" t="s">
        <v>312</v>
      </c>
      <c r="E108" s="131"/>
      <c r="F108" s="131"/>
    </row>
    <row r="109" spans="3:10" ht="20.100000000000001" customHeight="1">
      <c r="C109" s="198" t="s">
        <v>485</v>
      </c>
      <c r="D109" s="198"/>
      <c r="E109" s="198"/>
      <c r="F109" s="198"/>
      <c r="G109" s="198"/>
      <c r="H109" s="198"/>
      <c r="I109" s="198"/>
      <c r="J109" s="198"/>
    </row>
    <row r="111" spans="3:10" ht="20.100000000000001" customHeight="1">
      <c r="C111" s="124" t="s">
        <v>427</v>
      </c>
    </row>
    <row r="112" spans="3:10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spans="3:10" ht="80.099999999999994" customHeight="1">
      <c r="C129" s="194" t="s">
        <v>428</v>
      </c>
      <c r="D129" s="194"/>
      <c r="E129" s="194"/>
      <c r="F129" s="194"/>
      <c r="G129" s="194"/>
      <c r="H129" s="194"/>
      <c r="I129" s="194"/>
      <c r="J129" s="194"/>
    </row>
  </sheetData>
  <mergeCells count="11">
    <mergeCell ref="C58:J58"/>
    <mergeCell ref="C3:J3"/>
    <mergeCell ref="D4:J4"/>
    <mergeCell ref="D5:J5"/>
    <mergeCell ref="D6:J6"/>
    <mergeCell ref="C57:J57"/>
    <mergeCell ref="C59:J59"/>
    <mergeCell ref="C60:J60"/>
    <mergeCell ref="C104:F104"/>
    <mergeCell ref="C109:J109"/>
    <mergeCell ref="C129:J1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E2D5-E776-42B5-BFC5-378D768B1497}">
  <dimension ref="C2:P211"/>
  <sheetViews>
    <sheetView zoomScale="90" zoomScaleNormal="90" workbookViewId="0">
      <selection activeCell="C8" sqref="C8"/>
    </sheetView>
  </sheetViews>
  <sheetFormatPr defaultColWidth="9.140625" defaultRowHeight="21"/>
  <cols>
    <col min="1" max="2" width="9.140625" style="2"/>
    <col min="3" max="3" width="92" style="2" customWidth="1"/>
    <col min="4" max="4" width="37.7109375" style="2" customWidth="1"/>
    <col min="5" max="5" width="62" style="2" customWidth="1"/>
    <col min="6" max="6" width="35.42578125" style="2" bestFit="1" customWidth="1"/>
    <col min="7" max="7" width="33.7109375" style="2" customWidth="1"/>
    <col min="8" max="8" width="21.7109375" style="2" customWidth="1"/>
    <col min="9" max="9" width="12.42578125" style="2" bestFit="1" customWidth="1"/>
    <col min="10" max="10" width="13.5703125" style="2" bestFit="1" customWidth="1"/>
    <col min="11" max="11" width="9.140625" style="2"/>
    <col min="12" max="12" width="9.85546875" style="2" customWidth="1"/>
    <col min="13" max="16384" width="9.140625" style="2"/>
  </cols>
  <sheetData>
    <row r="2" spans="3:12" ht="21.75" thickBot="1"/>
    <row r="3" spans="3:12" ht="24" thickBot="1">
      <c r="C3" s="179" t="s">
        <v>11</v>
      </c>
      <c r="D3" s="180"/>
      <c r="E3" s="180"/>
      <c r="F3" s="180"/>
      <c r="G3" s="180"/>
      <c r="H3" s="180"/>
      <c r="I3" s="180"/>
      <c r="J3" s="181"/>
    </row>
    <row r="4" spans="3:12" ht="54.75" customHeight="1">
      <c r="C4" s="3" t="s">
        <v>12</v>
      </c>
      <c r="D4" s="182" t="s">
        <v>486</v>
      </c>
      <c r="E4" s="183"/>
      <c r="F4" s="183"/>
      <c r="G4" s="183"/>
      <c r="H4" s="183"/>
      <c r="I4" s="183"/>
      <c r="J4" s="184"/>
    </row>
    <row r="5" spans="3:12">
      <c r="C5" s="4" t="s">
        <v>14</v>
      </c>
      <c r="D5" s="185" t="s">
        <v>15</v>
      </c>
      <c r="E5" s="186"/>
      <c r="F5" s="186"/>
      <c r="G5" s="186"/>
      <c r="H5" s="186"/>
      <c r="I5" s="186"/>
      <c r="J5" s="187"/>
    </row>
    <row r="6" spans="3:12" ht="21.75" thickBot="1">
      <c r="C6" s="5" t="s">
        <v>16</v>
      </c>
      <c r="D6" s="188" t="s">
        <v>17</v>
      </c>
      <c r="E6" s="189"/>
      <c r="F6" s="189"/>
      <c r="G6" s="189"/>
      <c r="H6" s="189"/>
      <c r="I6" s="189"/>
      <c r="J6" s="190"/>
    </row>
    <row r="7" spans="3:12" ht="21.75" thickBot="1">
      <c r="C7" s="6"/>
      <c r="F7" s="7"/>
      <c r="G7" s="8"/>
      <c r="H7" s="8"/>
      <c r="I7" s="8"/>
      <c r="J7" s="8"/>
    </row>
    <row r="8" spans="3:12" s="15" customFormat="1" ht="42">
      <c r="C8" s="9" t="s">
        <v>18</v>
      </c>
      <c r="D8" s="10" t="s">
        <v>19</v>
      </c>
      <c r="E8" s="11" t="s">
        <v>20</v>
      </c>
      <c r="F8" s="12" t="s">
        <v>21</v>
      </c>
      <c r="G8" s="13" t="s">
        <v>22</v>
      </c>
      <c r="H8" s="13" t="s">
        <v>23</v>
      </c>
      <c r="I8" s="13" t="s">
        <v>24</v>
      </c>
      <c r="J8" s="14" t="s">
        <v>25</v>
      </c>
    </row>
    <row r="9" spans="3:12">
      <c r="C9" s="16" t="s">
        <v>26</v>
      </c>
      <c r="D9" s="17"/>
      <c r="E9" s="17"/>
      <c r="F9" s="17"/>
      <c r="G9" s="17"/>
      <c r="H9" s="17"/>
      <c r="I9" s="18"/>
      <c r="J9" s="19"/>
    </row>
    <row r="10" spans="3:12">
      <c r="C10" s="16" t="s">
        <v>27</v>
      </c>
      <c r="D10" s="17"/>
      <c r="E10" s="17"/>
      <c r="F10" s="17"/>
      <c r="G10" s="20"/>
      <c r="H10" s="18"/>
      <c r="I10" s="18"/>
      <c r="J10" s="19"/>
      <c r="L10" s="133"/>
    </row>
    <row r="11" spans="3:12">
      <c r="C11" s="21" t="s">
        <v>315</v>
      </c>
      <c r="D11" s="22" t="s">
        <v>316</v>
      </c>
      <c r="E11" s="22" t="s">
        <v>317</v>
      </c>
      <c r="F11" s="23">
        <v>11370</v>
      </c>
      <c r="G11" s="24">
        <v>51.22</v>
      </c>
      <c r="H11" s="25">
        <v>2.7799999999999998E-2</v>
      </c>
      <c r="I11" s="26"/>
      <c r="J11" s="19"/>
    </row>
    <row r="12" spans="3:12">
      <c r="C12" s="21" t="s">
        <v>349</v>
      </c>
      <c r="D12" s="22" t="s">
        <v>350</v>
      </c>
      <c r="E12" s="22" t="s">
        <v>351</v>
      </c>
      <c r="F12" s="23">
        <v>17947</v>
      </c>
      <c r="G12" s="24">
        <v>51.09</v>
      </c>
      <c r="H12" s="25">
        <v>2.7799999999999998E-2</v>
      </c>
      <c r="I12" s="26"/>
      <c r="J12" s="19"/>
    </row>
    <row r="13" spans="3:12">
      <c r="C13" s="21" t="s">
        <v>487</v>
      </c>
      <c r="D13" s="22" t="s">
        <v>488</v>
      </c>
      <c r="E13" s="22" t="s">
        <v>96</v>
      </c>
      <c r="F13" s="23">
        <v>3985</v>
      </c>
      <c r="G13" s="24">
        <v>49.84</v>
      </c>
      <c r="H13" s="25">
        <v>2.7099999999999999E-2</v>
      </c>
      <c r="I13" s="26"/>
      <c r="J13" s="19"/>
    </row>
    <row r="14" spans="3:12">
      <c r="C14" s="21" t="s">
        <v>489</v>
      </c>
      <c r="D14" s="22" t="s">
        <v>490</v>
      </c>
      <c r="E14" s="22" t="s">
        <v>96</v>
      </c>
      <c r="F14" s="23">
        <v>3708</v>
      </c>
      <c r="G14" s="24">
        <v>49.75</v>
      </c>
      <c r="H14" s="25">
        <v>2.7E-2</v>
      </c>
      <c r="I14" s="26"/>
      <c r="J14" s="19"/>
    </row>
    <row r="15" spans="3:12">
      <c r="C15" s="21" t="s">
        <v>313</v>
      </c>
      <c r="D15" s="22" t="s">
        <v>314</v>
      </c>
      <c r="E15" s="22" t="s">
        <v>106</v>
      </c>
      <c r="F15" s="23">
        <v>988</v>
      </c>
      <c r="G15" s="24">
        <v>41.7</v>
      </c>
      <c r="H15" s="25">
        <v>2.2700000000000001E-2</v>
      </c>
      <c r="I15" s="26"/>
      <c r="J15" s="19"/>
    </row>
    <row r="16" spans="3:12">
      <c r="C16" s="21" t="s">
        <v>31</v>
      </c>
      <c r="D16" s="22" t="s">
        <v>32</v>
      </c>
      <c r="E16" s="22" t="s">
        <v>33</v>
      </c>
      <c r="F16" s="23">
        <v>54623</v>
      </c>
      <c r="G16" s="24">
        <v>41.66</v>
      </c>
      <c r="H16" s="25">
        <v>2.2599999999999999E-2</v>
      </c>
      <c r="I16" s="26"/>
      <c r="J16" s="19"/>
    </row>
    <row r="17" spans="3:10">
      <c r="C17" s="21" t="s">
        <v>345</v>
      </c>
      <c r="D17" s="22" t="s">
        <v>346</v>
      </c>
      <c r="E17" s="22" t="s">
        <v>132</v>
      </c>
      <c r="F17" s="23">
        <v>11225</v>
      </c>
      <c r="G17" s="24">
        <v>41.61</v>
      </c>
      <c r="H17" s="25">
        <v>2.2599999999999999E-2</v>
      </c>
      <c r="I17" s="26"/>
      <c r="J17" s="19"/>
    </row>
    <row r="18" spans="3:10">
      <c r="C18" s="21" t="s">
        <v>110</v>
      </c>
      <c r="D18" s="22" t="s">
        <v>111</v>
      </c>
      <c r="E18" s="22" t="s">
        <v>106</v>
      </c>
      <c r="F18" s="23">
        <v>2351</v>
      </c>
      <c r="G18" s="24">
        <v>41.31</v>
      </c>
      <c r="H18" s="25">
        <v>2.24E-2</v>
      </c>
      <c r="I18" s="26"/>
      <c r="J18" s="19"/>
    </row>
    <row r="19" spans="3:10">
      <c r="C19" s="21" t="s">
        <v>491</v>
      </c>
      <c r="D19" s="22" t="s">
        <v>492</v>
      </c>
      <c r="E19" s="22" t="s">
        <v>106</v>
      </c>
      <c r="F19" s="23">
        <v>3290</v>
      </c>
      <c r="G19" s="24">
        <v>41.29</v>
      </c>
      <c r="H19" s="25">
        <v>2.24E-2</v>
      </c>
      <c r="I19" s="26"/>
      <c r="J19" s="19"/>
    </row>
    <row r="20" spans="3:10">
      <c r="C20" s="21" t="s">
        <v>493</v>
      </c>
      <c r="D20" s="22" t="s">
        <v>494</v>
      </c>
      <c r="E20" s="22" t="s">
        <v>106</v>
      </c>
      <c r="F20" s="23">
        <v>4702</v>
      </c>
      <c r="G20" s="24">
        <v>40.96</v>
      </c>
      <c r="H20" s="25">
        <v>2.23E-2</v>
      </c>
      <c r="I20" s="26"/>
      <c r="J20" s="19"/>
    </row>
    <row r="21" spans="3:10">
      <c r="C21" s="21" t="s">
        <v>495</v>
      </c>
      <c r="D21" s="22" t="s">
        <v>496</v>
      </c>
      <c r="E21" s="22" t="s">
        <v>44</v>
      </c>
      <c r="F21" s="23">
        <v>10648</v>
      </c>
      <c r="G21" s="24">
        <v>40.409999999999997</v>
      </c>
      <c r="H21" s="25">
        <v>2.1999999999999999E-2</v>
      </c>
      <c r="I21" s="26"/>
      <c r="J21" s="19"/>
    </row>
    <row r="22" spans="3:10">
      <c r="C22" s="21" t="s">
        <v>497</v>
      </c>
      <c r="D22" s="22" t="s">
        <v>498</v>
      </c>
      <c r="E22" s="22" t="s">
        <v>499</v>
      </c>
      <c r="F22" s="23">
        <v>563</v>
      </c>
      <c r="G22" s="24">
        <v>30.53</v>
      </c>
      <c r="H22" s="25">
        <v>1.66E-2</v>
      </c>
      <c r="I22" s="26"/>
      <c r="J22" s="19"/>
    </row>
    <row r="23" spans="3:10">
      <c r="C23" s="21" t="s">
        <v>500</v>
      </c>
      <c r="D23" s="22" t="s">
        <v>501</v>
      </c>
      <c r="E23" s="22" t="s">
        <v>502</v>
      </c>
      <c r="F23" s="23">
        <v>10968</v>
      </c>
      <c r="G23" s="24">
        <v>27.25</v>
      </c>
      <c r="H23" s="25">
        <v>1.4800000000000001E-2</v>
      </c>
      <c r="I23" s="26"/>
      <c r="J23" s="19"/>
    </row>
    <row r="24" spans="3:10">
      <c r="C24" s="21" t="s">
        <v>503</v>
      </c>
      <c r="D24" s="22" t="s">
        <v>504</v>
      </c>
      <c r="E24" s="22" t="s">
        <v>36</v>
      </c>
      <c r="F24" s="23">
        <v>1199</v>
      </c>
      <c r="G24" s="24">
        <v>21.32</v>
      </c>
      <c r="H24" s="25">
        <v>1.1599999999999999E-2</v>
      </c>
      <c r="I24" s="26"/>
      <c r="J24" s="19"/>
    </row>
    <row r="25" spans="3:10">
      <c r="C25" s="21" t="s">
        <v>505</v>
      </c>
      <c r="D25" s="22" t="s">
        <v>506</v>
      </c>
      <c r="E25" s="22" t="s">
        <v>36</v>
      </c>
      <c r="F25" s="23">
        <v>7100</v>
      </c>
      <c r="G25" s="24">
        <v>21.03</v>
      </c>
      <c r="H25" s="25">
        <v>1.14E-2</v>
      </c>
      <c r="I25" s="26"/>
      <c r="J25" s="19"/>
    </row>
    <row r="26" spans="3:10">
      <c r="C26" s="21" t="s">
        <v>507</v>
      </c>
      <c r="D26" s="22" t="s">
        <v>508</v>
      </c>
      <c r="E26" s="22" t="s">
        <v>93</v>
      </c>
      <c r="F26" s="23">
        <v>2630</v>
      </c>
      <c r="G26" s="24">
        <v>19.36</v>
      </c>
      <c r="H26" s="25">
        <v>1.0500000000000001E-2</v>
      </c>
      <c r="I26" s="26"/>
      <c r="J26" s="19"/>
    </row>
    <row r="27" spans="3:10">
      <c r="C27" s="21" t="s">
        <v>318</v>
      </c>
      <c r="D27" s="22" t="s">
        <v>319</v>
      </c>
      <c r="E27" s="22" t="s">
        <v>320</v>
      </c>
      <c r="F27" s="23">
        <v>2321</v>
      </c>
      <c r="G27" s="24">
        <v>15.2</v>
      </c>
      <c r="H27" s="25">
        <v>8.3000000000000001E-3</v>
      </c>
      <c r="I27" s="26"/>
      <c r="J27" s="19"/>
    </row>
    <row r="28" spans="3:10">
      <c r="C28" s="21" t="s">
        <v>509</v>
      </c>
      <c r="D28" s="22" t="s">
        <v>510</v>
      </c>
      <c r="E28" s="22" t="s">
        <v>36</v>
      </c>
      <c r="F28" s="23">
        <v>170</v>
      </c>
      <c r="G28" s="24">
        <v>14.93</v>
      </c>
      <c r="H28" s="25">
        <v>8.0999999999999996E-3</v>
      </c>
      <c r="I28" s="26"/>
      <c r="J28" s="19"/>
    </row>
    <row r="29" spans="3:10">
      <c r="C29" s="21" t="s">
        <v>336</v>
      </c>
      <c r="D29" s="22" t="s">
        <v>337</v>
      </c>
      <c r="E29" s="22" t="s">
        <v>36</v>
      </c>
      <c r="F29" s="23">
        <v>288</v>
      </c>
      <c r="G29" s="24">
        <v>14.58</v>
      </c>
      <c r="H29" s="25">
        <v>7.9000000000000008E-3</v>
      </c>
      <c r="I29" s="26"/>
      <c r="J29" s="19"/>
    </row>
    <row r="30" spans="3:10">
      <c r="C30" s="21" t="s">
        <v>347</v>
      </c>
      <c r="D30" s="22" t="s">
        <v>348</v>
      </c>
      <c r="E30" s="22" t="s">
        <v>47</v>
      </c>
      <c r="F30" s="23">
        <v>2664</v>
      </c>
      <c r="G30" s="24">
        <v>11.14</v>
      </c>
      <c r="H30" s="25">
        <v>6.1000000000000004E-3</v>
      </c>
      <c r="I30" s="26"/>
      <c r="J30" s="19"/>
    </row>
    <row r="31" spans="3:10">
      <c r="C31" s="21" t="s">
        <v>80</v>
      </c>
      <c r="D31" s="22" t="s">
        <v>81</v>
      </c>
      <c r="E31" s="22" t="s">
        <v>30</v>
      </c>
      <c r="F31" s="23">
        <v>1098</v>
      </c>
      <c r="G31" s="24">
        <v>10.75</v>
      </c>
      <c r="H31" s="25">
        <v>5.7999999999999996E-3</v>
      </c>
      <c r="I31" s="26"/>
      <c r="J31" s="19"/>
    </row>
    <row r="32" spans="3:10">
      <c r="C32" s="21" t="s">
        <v>511</v>
      </c>
      <c r="D32" s="22" t="s">
        <v>512</v>
      </c>
      <c r="E32" s="22" t="s">
        <v>30</v>
      </c>
      <c r="F32" s="23">
        <v>6451</v>
      </c>
      <c r="G32" s="24">
        <v>10.59</v>
      </c>
      <c r="H32" s="25">
        <v>5.7999999999999996E-3</v>
      </c>
      <c r="I32" s="26"/>
      <c r="J32" s="19"/>
    </row>
    <row r="33" spans="3:10">
      <c r="C33" s="21" t="s">
        <v>125</v>
      </c>
      <c r="D33" s="22" t="s">
        <v>126</v>
      </c>
      <c r="E33" s="22" t="s">
        <v>30</v>
      </c>
      <c r="F33" s="23">
        <v>566</v>
      </c>
      <c r="G33" s="24">
        <v>6.57</v>
      </c>
      <c r="H33" s="25">
        <v>3.5999999999999999E-3</v>
      </c>
      <c r="I33" s="26"/>
      <c r="J33" s="19"/>
    </row>
    <row r="34" spans="3:10">
      <c r="C34" s="21" t="s">
        <v>48</v>
      </c>
      <c r="D34" s="22" t="s">
        <v>49</v>
      </c>
      <c r="E34" s="22" t="s">
        <v>30</v>
      </c>
      <c r="F34" s="23">
        <v>2013</v>
      </c>
      <c r="G34" s="24">
        <v>2.4900000000000002</v>
      </c>
      <c r="H34" s="25">
        <v>1.4E-3</v>
      </c>
      <c r="I34" s="26"/>
      <c r="J34" s="19"/>
    </row>
    <row r="35" spans="3:10" ht="21.75" customHeight="1">
      <c r="C35" s="21" t="s">
        <v>60</v>
      </c>
      <c r="D35" s="22" t="s">
        <v>61</v>
      </c>
      <c r="E35" s="22" t="s">
        <v>30</v>
      </c>
      <c r="F35" s="23">
        <v>967</v>
      </c>
      <c r="G35" s="24">
        <v>2.39</v>
      </c>
      <c r="H35" s="25">
        <v>1.2999999999999999E-3</v>
      </c>
      <c r="I35" s="26"/>
      <c r="J35" s="19"/>
    </row>
    <row r="36" spans="3:10">
      <c r="C36" s="30" t="s">
        <v>139</v>
      </c>
      <c r="D36" s="22"/>
      <c r="E36" s="22"/>
      <c r="F36" s="23"/>
      <c r="G36" s="31">
        <v>698.97</v>
      </c>
      <c r="H36" s="32">
        <v>0.37990000000000002</v>
      </c>
      <c r="I36" s="26"/>
      <c r="J36" s="19"/>
    </row>
    <row r="37" spans="3:10">
      <c r="C37" s="30" t="s">
        <v>140</v>
      </c>
      <c r="D37" s="22"/>
      <c r="E37" s="22"/>
      <c r="F37" s="23"/>
      <c r="G37" s="24" t="s">
        <v>141</v>
      </c>
      <c r="H37" s="25" t="s">
        <v>141</v>
      </c>
      <c r="I37" s="26"/>
      <c r="J37" s="19"/>
    </row>
    <row r="38" spans="3:10">
      <c r="C38" s="30" t="s">
        <v>139</v>
      </c>
      <c r="D38" s="22"/>
      <c r="E38" s="22"/>
      <c r="F38" s="23"/>
      <c r="G38" s="24" t="s">
        <v>141</v>
      </c>
      <c r="H38" s="25" t="s">
        <v>141</v>
      </c>
      <c r="I38" s="26"/>
      <c r="J38" s="19"/>
    </row>
    <row r="39" spans="3:10">
      <c r="C39" s="30" t="s">
        <v>142</v>
      </c>
      <c r="D39" s="22"/>
      <c r="E39" s="22"/>
      <c r="F39" s="23"/>
      <c r="G39" s="31">
        <v>698.97</v>
      </c>
      <c r="H39" s="32">
        <v>0.37990000000000002</v>
      </c>
      <c r="I39" s="26"/>
      <c r="J39" s="19"/>
    </row>
    <row r="40" spans="3:10">
      <c r="C40" s="30" t="s">
        <v>143</v>
      </c>
      <c r="D40" s="22"/>
      <c r="E40" s="22"/>
      <c r="F40" s="23"/>
      <c r="G40" s="31"/>
      <c r="H40" s="32"/>
      <c r="I40" s="26"/>
      <c r="J40" s="19"/>
    </row>
    <row r="41" spans="3:10">
      <c r="C41" s="21" t="s">
        <v>513</v>
      </c>
      <c r="D41" s="22"/>
      <c r="E41" s="22" t="s">
        <v>396</v>
      </c>
      <c r="F41" s="23">
        <v>20000</v>
      </c>
      <c r="G41" s="24">
        <v>70.63</v>
      </c>
      <c r="H41" s="25">
        <v>3.8399999999999997E-2</v>
      </c>
      <c r="I41" s="26"/>
      <c r="J41" s="19"/>
    </row>
    <row r="42" spans="3:10">
      <c r="C42" s="21" t="s">
        <v>514</v>
      </c>
      <c r="D42" s="22"/>
      <c r="E42" s="22" t="s">
        <v>396</v>
      </c>
      <c r="F42" s="23">
        <v>1000</v>
      </c>
      <c r="G42" s="24">
        <v>3.51</v>
      </c>
      <c r="H42" s="25">
        <v>1.9E-3</v>
      </c>
      <c r="I42" s="26"/>
      <c r="J42" s="19"/>
    </row>
    <row r="43" spans="3:10">
      <c r="C43" s="21" t="s">
        <v>515</v>
      </c>
      <c r="D43" s="22"/>
      <c r="E43" s="22" t="s">
        <v>396</v>
      </c>
      <c r="F43" s="23">
        <v>280</v>
      </c>
      <c r="G43" s="24">
        <v>23.69</v>
      </c>
      <c r="H43" s="25">
        <v>1.29E-2</v>
      </c>
      <c r="I43" s="26"/>
      <c r="J43" s="19"/>
    </row>
    <row r="44" spans="3:10">
      <c r="C44" s="21" t="s">
        <v>516</v>
      </c>
      <c r="D44" s="22"/>
      <c r="E44" s="22" t="s">
        <v>396</v>
      </c>
      <c r="F44" s="23">
        <v>140</v>
      </c>
      <c r="G44" s="24">
        <v>11.6</v>
      </c>
      <c r="H44" s="25">
        <v>6.3E-3</v>
      </c>
      <c r="I44" s="26"/>
      <c r="J44" s="19"/>
    </row>
    <row r="45" spans="3:10">
      <c r="C45" s="30" t="s">
        <v>142</v>
      </c>
      <c r="D45" s="22"/>
      <c r="E45" s="22"/>
      <c r="F45" s="23"/>
      <c r="G45" s="31">
        <f>SUM(G41:G44)</f>
        <v>109.42999999999999</v>
      </c>
      <c r="H45" s="32">
        <f>SUM(H41:H44)</f>
        <v>5.9499999999999997E-2</v>
      </c>
      <c r="I45" s="26"/>
      <c r="J45" s="19"/>
    </row>
    <row r="46" spans="3:10">
      <c r="C46" s="30" t="s">
        <v>371</v>
      </c>
      <c r="D46" s="22"/>
      <c r="E46" s="22"/>
      <c r="F46" s="23"/>
      <c r="G46" s="24"/>
      <c r="H46" s="25"/>
      <c r="I46" s="26"/>
      <c r="J46" s="19"/>
    </row>
    <row r="47" spans="3:10">
      <c r="C47" s="30" t="s">
        <v>372</v>
      </c>
      <c r="D47" s="22"/>
      <c r="E47" s="22"/>
      <c r="F47" s="23"/>
      <c r="G47" s="24"/>
      <c r="H47" s="25"/>
      <c r="I47" s="26"/>
      <c r="J47" s="19"/>
    </row>
    <row r="48" spans="3:10">
      <c r="C48" s="21" t="s">
        <v>373</v>
      </c>
      <c r="D48" s="22" t="s">
        <v>374</v>
      </c>
      <c r="E48" s="22" t="s">
        <v>375</v>
      </c>
      <c r="F48" s="23">
        <v>100</v>
      </c>
      <c r="G48" s="24">
        <v>99.86</v>
      </c>
      <c r="H48" s="25">
        <v>5.4300000000000001E-2</v>
      </c>
      <c r="I48" s="25">
        <v>8.1500000000000003E-2</v>
      </c>
      <c r="J48" s="19"/>
    </row>
    <row r="49" spans="3:16" ht="20.25" customHeight="1">
      <c r="C49" s="21" t="s">
        <v>376</v>
      </c>
      <c r="D49" s="22" t="s">
        <v>377</v>
      </c>
      <c r="E49" s="22" t="s">
        <v>378</v>
      </c>
      <c r="F49" s="23">
        <v>5</v>
      </c>
      <c r="G49" s="24">
        <v>49.89</v>
      </c>
      <c r="H49" s="25">
        <v>2.7099999999999999E-2</v>
      </c>
      <c r="I49" s="25">
        <v>7.8523999999999997E-2</v>
      </c>
      <c r="J49" s="19"/>
    </row>
    <row r="50" spans="3:16">
      <c r="C50" s="30" t="s">
        <v>139</v>
      </c>
      <c r="D50" s="22"/>
      <c r="E50" s="22"/>
      <c r="F50" s="23"/>
      <c r="G50" s="24">
        <v>149.75</v>
      </c>
      <c r="H50" s="25">
        <v>8.14E-2</v>
      </c>
      <c r="I50" s="26"/>
      <c r="J50" s="19"/>
    </row>
    <row r="51" spans="3:16">
      <c r="C51" s="30" t="s">
        <v>379</v>
      </c>
      <c r="D51" s="22"/>
      <c r="E51" s="22"/>
      <c r="F51" s="23"/>
      <c r="G51" s="24" t="s">
        <v>141</v>
      </c>
      <c r="H51" s="25" t="s">
        <v>141</v>
      </c>
      <c r="I51" s="26"/>
      <c r="J51" s="19"/>
    </row>
    <row r="52" spans="3:16">
      <c r="C52" s="30" t="s">
        <v>139</v>
      </c>
      <c r="D52" s="22"/>
      <c r="E52" s="22"/>
      <c r="F52" s="23"/>
      <c r="G52" s="24" t="s">
        <v>141</v>
      </c>
      <c r="H52" s="25" t="s">
        <v>141</v>
      </c>
      <c r="I52" s="26"/>
      <c r="J52" s="19"/>
    </row>
    <row r="53" spans="3:16">
      <c r="C53" s="30" t="s">
        <v>142</v>
      </c>
      <c r="D53" s="22"/>
      <c r="E53" s="22"/>
      <c r="F53" s="134"/>
      <c r="G53" s="31">
        <v>149.75</v>
      </c>
      <c r="H53" s="32">
        <v>8.14E-2</v>
      </c>
      <c r="I53" s="27"/>
      <c r="J53" s="28"/>
    </row>
    <row r="54" spans="3:16">
      <c r="C54" s="30" t="s">
        <v>190</v>
      </c>
      <c r="D54" s="22"/>
      <c r="E54" s="22"/>
      <c r="F54" s="134"/>
      <c r="G54" s="31"/>
      <c r="H54" s="32"/>
      <c r="I54" s="27"/>
      <c r="J54" s="28"/>
    </row>
    <row r="55" spans="3:16">
      <c r="C55" s="30" t="s">
        <v>380</v>
      </c>
      <c r="D55" s="22"/>
      <c r="E55" s="22"/>
      <c r="F55" s="23"/>
      <c r="G55" s="24"/>
      <c r="H55" s="25"/>
      <c r="I55" s="27"/>
      <c r="J55" s="28"/>
    </row>
    <row r="56" spans="3:16">
      <c r="C56" s="21" t="s">
        <v>381</v>
      </c>
      <c r="D56" s="22" t="s">
        <v>382</v>
      </c>
      <c r="E56" s="22" t="s">
        <v>383</v>
      </c>
      <c r="F56" s="23">
        <v>28</v>
      </c>
      <c r="G56" s="24">
        <v>138.19</v>
      </c>
      <c r="H56" s="25">
        <v>7.51E-2</v>
      </c>
      <c r="I56" s="25">
        <v>7.3699000000000001E-2</v>
      </c>
      <c r="J56" s="28"/>
    </row>
    <row r="57" spans="3:16">
      <c r="C57" s="21" t="s">
        <v>517</v>
      </c>
      <c r="D57" s="22" t="s">
        <v>441</v>
      </c>
      <c r="E57" s="22" t="s">
        <v>383</v>
      </c>
      <c r="F57" s="23">
        <v>25</v>
      </c>
      <c r="G57" s="29">
        <v>123.22</v>
      </c>
      <c r="H57" s="25">
        <v>6.7000000000000004E-2</v>
      </c>
      <c r="I57" s="25">
        <v>7.3152999999999996E-2</v>
      </c>
      <c r="J57" s="28"/>
    </row>
    <row r="58" spans="3:16">
      <c r="C58" s="30" t="s">
        <v>139</v>
      </c>
      <c r="D58" s="22"/>
      <c r="E58" s="22"/>
      <c r="F58" s="22"/>
      <c r="G58" s="60">
        <v>261.41000000000003</v>
      </c>
      <c r="H58" s="32">
        <v>0.1421</v>
      </c>
      <c r="I58" s="27"/>
      <c r="J58" s="28"/>
    </row>
    <row r="59" spans="3:16">
      <c r="C59" s="30" t="s">
        <v>389</v>
      </c>
      <c r="D59" s="22"/>
      <c r="E59" s="22"/>
      <c r="F59" s="22"/>
      <c r="G59" s="31"/>
      <c r="H59" s="32"/>
      <c r="I59" s="27"/>
      <c r="J59" s="28"/>
      <c r="P59" s="6"/>
    </row>
    <row r="60" spans="3:16">
      <c r="C60" s="21" t="s">
        <v>448</v>
      </c>
      <c r="D60" s="22" t="s">
        <v>449</v>
      </c>
      <c r="E60" s="22" t="s">
        <v>383</v>
      </c>
      <c r="F60" s="23">
        <v>10</v>
      </c>
      <c r="G60" s="24">
        <v>49.37</v>
      </c>
      <c r="H60" s="25">
        <v>2.6800000000000001E-2</v>
      </c>
      <c r="I60" s="25">
        <v>8.3751000000000006E-2</v>
      </c>
      <c r="J60" s="28"/>
      <c r="P60" s="6"/>
    </row>
    <row r="61" spans="3:16">
      <c r="C61" s="30" t="s">
        <v>139</v>
      </c>
      <c r="D61" s="22"/>
      <c r="E61" s="22"/>
      <c r="F61" s="22"/>
      <c r="G61" s="31">
        <v>49.37</v>
      </c>
      <c r="H61" s="32">
        <v>2.6800000000000001E-2</v>
      </c>
      <c r="I61" s="27"/>
      <c r="J61" s="28"/>
    </row>
    <row r="62" spans="3:16">
      <c r="C62" s="30" t="s">
        <v>191</v>
      </c>
      <c r="D62" s="22"/>
      <c r="E62" s="22"/>
      <c r="F62" s="22"/>
      <c r="G62" s="31"/>
      <c r="H62" s="32"/>
      <c r="I62" s="27"/>
      <c r="J62" s="28"/>
    </row>
    <row r="63" spans="3:16">
      <c r="C63" s="21" t="s">
        <v>192</v>
      </c>
      <c r="D63" s="22" t="s">
        <v>193</v>
      </c>
      <c r="E63" s="22" t="s">
        <v>194</v>
      </c>
      <c r="F63" s="23">
        <v>50000</v>
      </c>
      <c r="G63" s="24">
        <v>49.48</v>
      </c>
      <c r="H63" s="25">
        <v>2.69E-2</v>
      </c>
      <c r="I63" s="25">
        <v>5.3938E-2</v>
      </c>
      <c r="J63" s="28"/>
    </row>
    <row r="64" spans="3:16">
      <c r="C64" s="30" t="s">
        <v>139</v>
      </c>
      <c r="D64" s="22"/>
      <c r="E64" s="22"/>
      <c r="F64" s="23"/>
      <c r="G64" s="31">
        <v>49.48</v>
      </c>
      <c r="H64" s="32">
        <v>2.69E-2</v>
      </c>
      <c r="I64" s="27"/>
      <c r="J64" s="28"/>
    </row>
    <row r="65" spans="3:10">
      <c r="C65" s="30" t="s">
        <v>142</v>
      </c>
      <c r="D65" s="22"/>
      <c r="E65" s="22"/>
      <c r="F65" s="23"/>
      <c r="G65" s="31">
        <f>G58+G61+G64</f>
        <v>360.26000000000005</v>
      </c>
      <c r="H65" s="32">
        <f>H58+H61+H64</f>
        <v>0.1958</v>
      </c>
      <c r="I65" s="27"/>
      <c r="J65" s="28"/>
    </row>
    <row r="66" spans="3:10">
      <c r="C66" s="30" t="s">
        <v>396</v>
      </c>
      <c r="D66" s="22"/>
      <c r="E66" s="22"/>
      <c r="F66" s="23"/>
      <c r="G66" s="24"/>
      <c r="H66" s="25"/>
      <c r="I66" s="27"/>
      <c r="J66" s="28"/>
    </row>
    <row r="67" spans="3:10">
      <c r="C67" s="30" t="s">
        <v>518</v>
      </c>
      <c r="D67" s="22"/>
      <c r="E67" s="22"/>
      <c r="F67" s="23"/>
      <c r="G67" s="24"/>
      <c r="H67" s="25"/>
      <c r="I67" s="27"/>
      <c r="J67" s="28"/>
    </row>
    <row r="68" spans="3:10">
      <c r="C68" s="21" t="s">
        <v>519</v>
      </c>
      <c r="D68" s="22" t="s">
        <v>520</v>
      </c>
      <c r="E68" s="22" t="s">
        <v>521</v>
      </c>
      <c r="F68" s="23">
        <v>100440</v>
      </c>
      <c r="G68" s="24">
        <v>121.72</v>
      </c>
      <c r="H68" s="25">
        <v>6.6100000000000006E-2</v>
      </c>
      <c r="I68" s="27"/>
      <c r="J68" s="28"/>
    </row>
    <row r="69" spans="3:10">
      <c r="C69" s="30" t="s">
        <v>139</v>
      </c>
      <c r="D69" s="22"/>
      <c r="E69" s="22"/>
      <c r="F69" s="135"/>
      <c r="G69" s="31">
        <v>121.72</v>
      </c>
      <c r="H69" s="32">
        <v>6.6100000000000006E-2</v>
      </c>
      <c r="I69" s="27"/>
      <c r="J69" s="28"/>
    </row>
    <row r="70" spans="3:10">
      <c r="C70" s="30" t="s">
        <v>397</v>
      </c>
      <c r="D70" s="22"/>
      <c r="E70" s="22"/>
      <c r="F70" s="22"/>
      <c r="G70" s="31"/>
      <c r="H70" s="32"/>
      <c r="I70" s="27"/>
      <c r="J70" s="28"/>
    </row>
    <row r="71" spans="3:10">
      <c r="C71" s="21" t="s">
        <v>398</v>
      </c>
      <c r="D71" s="22" t="s">
        <v>399</v>
      </c>
      <c r="E71" s="22" t="s">
        <v>521</v>
      </c>
      <c r="F71" s="29">
        <v>9798.3040000000001</v>
      </c>
      <c r="G71" s="24">
        <v>100.12</v>
      </c>
      <c r="H71" s="25">
        <v>5.4399999999999997E-2</v>
      </c>
      <c r="I71" s="27"/>
      <c r="J71" s="28"/>
    </row>
    <row r="72" spans="3:10">
      <c r="C72" s="30" t="s">
        <v>139</v>
      </c>
      <c r="D72" s="22"/>
      <c r="E72" s="22"/>
      <c r="F72" s="22"/>
      <c r="G72" s="31">
        <v>100.12</v>
      </c>
      <c r="H72" s="32">
        <v>5.4399999999999997E-2</v>
      </c>
      <c r="I72" s="27"/>
      <c r="J72" s="28"/>
    </row>
    <row r="73" spans="3:10">
      <c r="C73" s="30" t="s">
        <v>142</v>
      </c>
      <c r="D73" s="22"/>
      <c r="E73" s="22"/>
      <c r="F73" s="22"/>
      <c r="G73" s="31">
        <f>G69+G72</f>
        <v>221.84</v>
      </c>
      <c r="H73" s="32">
        <f>H69+H72</f>
        <v>0.1205</v>
      </c>
      <c r="I73" s="27"/>
      <c r="J73" s="28"/>
    </row>
    <row r="74" spans="3:10">
      <c r="C74" s="30" t="s">
        <v>195</v>
      </c>
      <c r="D74" s="22"/>
      <c r="E74" s="22"/>
      <c r="F74" s="23"/>
      <c r="G74" s="24"/>
      <c r="H74" s="25"/>
      <c r="I74" s="136"/>
      <c r="J74" s="28"/>
    </row>
    <row r="75" spans="3:10">
      <c r="C75" s="21" t="s">
        <v>196</v>
      </c>
      <c r="D75" s="22"/>
      <c r="E75" s="22" t="s">
        <v>521</v>
      </c>
      <c r="F75" s="23"/>
      <c r="G75" s="24">
        <v>236.96</v>
      </c>
      <c r="H75" s="25">
        <v>0.1288</v>
      </c>
      <c r="I75" s="136">
        <v>5.4883460946364399E-2</v>
      </c>
      <c r="J75" s="28"/>
    </row>
    <row r="76" spans="3:10">
      <c r="C76" s="30" t="s">
        <v>139</v>
      </c>
      <c r="D76" s="22"/>
      <c r="E76" s="22"/>
      <c r="F76" s="23"/>
      <c r="G76" s="31">
        <v>236.96</v>
      </c>
      <c r="H76" s="32">
        <v>0.1288</v>
      </c>
      <c r="I76" s="136"/>
      <c r="J76" s="28"/>
    </row>
    <row r="77" spans="3:10">
      <c r="C77" s="21" t="s">
        <v>379</v>
      </c>
      <c r="D77" s="22"/>
      <c r="E77" s="22"/>
      <c r="F77" s="23"/>
      <c r="G77" s="24" t="s">
        <v>141</v>
      </c>
      <c r="H77" s="25" t="s">
        <v>141</v>
      </c>
      <c r="I77" s="136"/>
      <c r="J77" s="28"/>
    </row>
    <row r="78" spans="3:10">
      <c r="C78" s="30" t="s">
        <v>139</v>
      </c>
      <c r="D78" s="22"/>
      <c r="E78" s="22"/>
      <c r="F78" s="22"/>
      <c r="G78" s="31" t="s">
        <v>141</v>
      </c>
      <c r="H78" s="32" t="s">
        <v>141</v>
      </c>
      <c r="I78" s="27"/>
      <c r="J78" s="28"/>
    </row>
    <row r="79" spans="3:10">
      <c r="C79" s="30" t="s">
        <v>142</v>
      </c>
      <c r="D79" s="22"/>
      <c r="E79" s="22"/>
      <c r="F79" s="22"/>
      <c r="G79" s="31">
        <v>236.96</v>
      </c>
      <c r="H79" s="32">
        <v>0.1288</v>
      </c>
      <c r="I79" s="27"/>
      <c r="J79" s="28"/>
    </row>
    <row r="80" spans="3:10">
      <c r="C80" s="30" t="s">
        <v>197</v>
      </c>
      <c r="D80" s="22"/>
      <c r="E80" s="22"/>
      <c r="F80" s="22"/>
      <c r="G80" s="31">
        <v>63.09</v>
      </c>
      <c r="H80" s="32">
        <v>3.4099999999999998E-2</v>
      </c>
      <c r="I80" s="27"/>
      <c r="J80" s="28"/>
    </row>
    <row r="81" spans="3:10" ht="21.75" thickBot="1">
      <c r="C81" s="62" t="s">
        <v>198</v>
      </c>
      <c r="D81" s="63"/>
      <c r="E81" s="63"/>
      <c r="F81" s="63"/>
      <c r="G81" s="137">
        <f>G80+G79+G73+G65+G53+G39+G45</f>
        <v>1840.3000000000002</v>
      </c>
      <c r="H81" s="65">
        <f>H80+H79+H73+H65+H53+H39+H45</f>
        <v>1</v>
      </c>
      <c r="I81" s="66"/>
      <c r="J81" s="67"/>
    </row>
    <row r="82" spans="3:10">
      <c r="C82" s="68"/>
      <c r="D82" s="69"/>
      <c r="E82" s="69"/>
      <c r="F82" s="69"/>
      <c r="G82" s="70"/>
      <c r="H82" s="71"/>
      <c r="I82" s="72"/>
      <c r="J82" s="72"/>
    </row>
    <row r="83" spans="3:10">
      <c r="C83" s="68"/>
      <c r="D83" s="69"/>
      <c r="E83" s="69"/>
      <c r="F83" s="69"/>
      <c r="G83" s="70"/>
      <c r="H83" s="71"/>
      <c r="I83" s="72"/>
      <c r="J83" s="72"/>
    </row>
    <row r="84" spans="3:10">
      <c r="C84" s="6" t="s">
        <v>199</v>
      </c>
      <c r="F84" s="7"/>
      <c r="G84" s="8"/>
      <c r="H84" s="8"/>
      <c r="I84" s="8"/>
      <c r="J84" s="8"/>
    </row>
    <row r="85" spans="3:10">
      <c r="C85" s="2" t="s">
        <v>200</v>
      </c>
    </row>
    <row r="86" spans="3:10">
      <c r="C86" s="2" t="s">
        <v>201</v>
      </c>
    </row>
    <row r="87" spans="3:10">
      <c r="C87" s="191" t="s">
        <v>202</v>
      </c>
      <c r="D87" s="191"/>
      <c r="E87" s="191"/>
      <c r="F87" s="191"/>
      <c r="G87" s="191"/>
      <c r="H87" s="191"/>
      <c r="I87" s="191"/>
      <c r="J87" s="191"/>
    </row>
    <row r="88" spans="3:10">
      <c r="C88" s="192" t="s">
        <v>203</v>
      </c>
      <c r="D88" s="192"/>
      <c r="E88" s="192"/>
      <c r="F88" s="192"/>
      <c r="G88" s="192"/>
      <c r="H88" s="192"/>
      <c r="I88" s="192"/>
      <c r="J88" s="192"/>
    </row>
    <row r="89" spans="3:10">
      <c r="C89" s="173" t="s">
        <v>204</v>
      </c>
      <c r="D89" s="173"/>
      <c r="E89" s="173"/>
      <c r="F89" s="173"/>
      <c r="G89" s="173"/>
      <c r="H89" s="173"/>
      <c r="I89" s="173"/>
      <c r="J89" s="173"/>
    </row>
    <row r="90" spans="3:10">
      <c r="C90" s="73"/>
      <c r="D90" s="73"/>
      <c r="E90" s="73"/>
      <c r="F90" s="73"/>
      <c r="G90" s="73"/>
      <c r="H90" s="73"/>
      <c r="I90" s="73"/>
      <c r="J90" s="73"/>
    </row>
    <row r="91" spans="3:10" s="143" customFormat="1" ht="18.75">
      <c r="C91" s="138" t="s">
        <v>205</v>
      </c>
      <c r="D91" s="139"/>
      <c r="E91" s="140"/>
      <c r="F91" s="140"/>
      <c r="G91" s="140"/>
      <c r="H91" s="141"/>
      <c r="I91" s="142"/>
      <c r="J91" s="142"/>
    </row>
    <row r="92" spans="3:10" s="143" customFormat="1" ht="18.75">
      <c r="C92" s="144" t="s">
        <v>206</v>
      </c>
      <c r="D92" s="145"/>
      <c r="E92" s="146"/>
      <c r="F92" s="146"/>
      <c r="G92" s="146"/>
      <c r="H92" s="147"/>
      <c r="I92" s="142"/>
      <c r="J92" s="142"/>
    </row>
    <row r="93" spans="3:10" s="143" customFormat="1" ht="34.5">
      <c r="C93" s="144" t="s">
        <v>207</v>
      </c>
      <c r="D93" s="145"/>
      <c r="E93" s="146"/>
      <c r="F93" s="146"/>
      <c r="G93" s="146"/>
      <c r="H93" s="147"/>
      <c r="I93" s="142"/>
      <c r="J93" s="142"/>
    </row>
    <row r="94" spans="3:10" s="143" customFormat="1" ht="18.75">
      <c r="C94" s="144" t="s">
        <v>522</v>
      </c>
      <c r="D94" s="145"/>
      <c r="E94" s="146"/>
      <c r="F94" s="146"/>
      <c r="G94" s="146"/>
      <c r="H94" s="147"/>
      <c r="I94" s="142"/>
      <c r="J94" s="142"/>
    </row>
    <row r="95" spans="3:10" s="143" customFormat="1" ht="18.75">
      <c r="C95" s="144" t="s">
        <v>523</v>
      </c>
      <c r="D95" s="145"/>
      <c r="E95" s="146"/>
      <c r="F95" s="146"/>
      <c r="G95" s="146"/>
      <c r="H95" s="147"/>
      <c r="I95" s="142"/>
      <c r="J95" s="142"/>
    </row>
    <row r="96" spans="3:10" s="143" customFormat="1" ht="18.75">
      <c r="C96" s="144" t="s">
        <v>524</v>
      </c>
      <c r="D96" s="145"/>
      <c r="E96" s="146"/>
      <c r="F96" s="146"/>
      <c r="G96" s="146"/>
      <c r="H96" s="147"/>
      <c r="I96" s="142"/>
      <c r="J96" s="142"/>
    </row>
    <row r="97" spans="3:10" s="143" customFormat="1" ht="18.75">
      <c r="C97" s="144" t="s">
        <v>525</v>
      </c>
      <c r="D97" s="145"/>
      <c r="E97" s="146"/>
      <c r="F97" s="146"/>
      <c r="G97" s="146"/>
      <c r="H97" s="147"/>
      <c r="I97" s="142"/>
      <c r="J97" s="142"/>
    </row>
    <row r="98" spans="3:10" s="143" customFormat="1" ht="18.75">
      <c r="C98" s="144" t="s">
        <v>526</v>
      </c>
      <c r="D98" s="145"/>
      <c r="E98" s="146"/>
      <c r="F98" s="146"/>
      <c r="G98" s="146"/>
      <c r="H98" s="147"/>
      <c r="I98" s="142"/>
      <c r="J98" s="142"/>
    </row>
    <row r="99" spans="3:10" s="143" customFormat="1" ht="18.75">
      <c r="C99" s="144" t="s">
        <v>213</v>
      </c>
      <c r="D99" s="145"/>
      <c r="E99" s="146"/>
      <c r="F99" s="146"/>
      <c r="G99" s="146"/>
      <c r="H99" s="147"/>
      <c r="I99" s="142"/>
      <c r="J99" s="142"/>
    </row>
    <row r="100" spans="3:10" s="143" customFormat="1" ht="18.75">
      <c r="C100" s="144" t="s">
        <v>523</v>
      </c>
      <c r="D100" s="145">
        <v>9.9582999999999995</v>
      </c>
      <c r="E100" s="146"/>
      <c r="F100" s="146"/>
      <c r="G100" s="146"/>
      <c r="H100" s="147"/>
      <c r="I100" s="142"/>
      <c r="J100" s="142"/>
    </row>
    <row r="101" spans="3:10" s="143" customFormat="1" ht="18.75">
      <c r="C101" s="144" t="s">
        <v>524</v>
      </c>
      <c r="D101" s="145">
        <v>9.9518000000000004</v>
      </c>
      <c r="E101" s="146"/>
      <c r="F101" s="146"/>
      <c r="G101" s="146"/>
      <c r="H101" s="147"/>
      <c r="I101" s="142"/>
      <c r="J101" s="142"/>
    </row>
    <row r="102" spans="3:10" s="143" customFormat="1" ht="18.75">
      <c r="C102" s="144" t="s">
        <v>525</v>
      </c>
      <c r="D102" s="145">
        <v>9.9582999999999995</v>
      </c>
      <c r="E102" s="146"/>
      <c r="F102" s="146"/>
      <c r="G102" s="146"/>
      <c r="H102" s="147"/>
      <c r="I102" s="142"/>
      <c r="J102" s="142"/>
    </row>
    <row r="103" spans="3:10" s="143" customFormat="1" ht="18.75">
      <c r="C103" s="144" t="s">
        <v>526</v>
      </c>
      <c r="D103" s="145">
        <v>9.9518000000000004</v>
      </c>
      <c r="E103" s="146"/>
      <c r="F103" s="146"/>
      <c r="G103" s="146"/>
      <c r="H103" s="147"/>
      <c r="I103" s="142"/>
      <c r="J103" s="142"/>
    </row>
    <row r="104" spans="3:10" s="143" customFormat="1" ht="18.75">
      <c r="C104" s="144" t="s">
        <v>214</v>
      </c>
      <c r="D104" s="145"/>
      <c r="E104" s="146"/>
      <c r="F104" s="146"/>
      <c r="G104" s="146"/>
      <c r="H104" s="147"/>
      <c r="I104" s="142"/>
      <c r="J104" s="142"/>
    </row>
    <row r="105" spans="3:10" s="143" customFormat="1" ht="34.5">
      <c r="C105" s="144" t="s">
        <v>215</v>
      </c>
      <c r="D105" s="145"/>
      <c r="E105" s="146"/>
      <c r="F105" s="146"/>
      <c r="G105" s="146"/>
      <c r="H105" s="147"/>
      <c r="I105" s="142"/>
      <c r="J105" s="142"/>
    </row>
    <row r="106" spans="3:10" s="143" customFormat="1" ht="18.75">
      <c r="C106" s="144" t="s">
        <v>216</v>
      </c>
      <c r="D106" s="145" t="s">
        <v>141</v>
      </c>
      <c r="E106" s="146"/>
      <c r="F106" s="146"/>
      <c r="G106" s="146"/>
      <c r="H106" s="147"/>
      <c r="I106" s="142"/>
      <c r="J106" s="142"/>
    </row>
    <row r="107" spans="3:10" s="143" customFormat="1" ht="18.75">
      <c r="C107" s="148" t="s">
        <v>217</v>
      </c>
      <c r="D107" s="149"/>
      <c r="E107" s="149"/>
      <c r="F107" s="149"/>
      <c r="G107" s="149"/>
      <c r="H107" s="147"/>
      <c r="I107" s="142"/>
      <c r="J107" s="142"/>
    </row>
    <row r="108" spans="3:10" s="143" customFormat="1" ht="33">
      <c r="C108" s="150" t="s">
        <v>218</v>
      </c>
      <c r="D108" s="150" t="s">
        <v>219</v>
      </c>
      <c r="E108" s="151" t="s">
        <v>220</v>
      </c>
      <c r="F108" s="151" t="s">
        <v>221</v>
      </c>
      <c r="G108" s="151" t="s">
        <v>222</v>
      </c>
      <c r="H108" s="147"/>
      <c r="I108" s="142"/>
      <c r="J108" s="142"/>
    </row>
    <row r="109" spans="3:10" s="143" customFormat="1" ht="18.75">
      <c r="C109" s="150"/>
      <c r="D109" s="150"/>
      <c r="E109" s="152"/>
      <c r="F109" s="152"/>
      <c r="G109" s="152"/>
      <c r="H109" s="147"/>
      <c r="I109" s="142"/>
      <c r="J109" s="142"/>
    </row>
    <row r="110" spans="3:10" s="143" customFormat="1" ht="18.75">
      <c r="C110" s="153" t="s">
        <v>269</v>
      </c>
      <c r="D110" s="154">
        <v>5.9499999999999997E-2</v>
      </c>
      <c r="E110" s="149"/>
      <c r="F110" s="149"/>
      <c r="G110" s="149"/>
      <c r="H110" s="147"/>
      <c r="I110" s="142"/>
      <c r="J110" s="142"/>
    </row>
    <row r="111" spans="3:10" s="143" customFormat="1" ht="33">
      <c r="C111" s="153" t="s">
        <v>270</v>
      </c>
      <c r="D111" s="149"/>
      <c r="E111" s="149"/>
      <c r="F111" s="149"/>
      <c r="G111" s="149"/>
      <c r="H111" s="147"/>
      <c r="I111" s="142"/>
      <c r="J111" s="142"/>
    </row>
    <row r="112" spans="3:10" s="143" customFormat="1" ht="18.75">
      <c r="C112" s="153" t="s">
        <v>527</v>
      </c>
      <c r="D112" s="145" t="s">
        <v>141</v>
      </c>
      <c r="E112" s="149"/>
      <c r="F112" s="155"/>
      <c r="G112" s="149"/>
      <c r="H112" s="147"/>
      <c r="I112" s="142"/>
      <c r="J112" s="142"/>
    </row>
    <row r="113" spans="3:10" s="143" customFormat="1" ht="18.75">
      <c r="C113" s="153" t="s">
        <v>528</v>
      </c>
      <c r="D113" s="145" t="s">
        <v>141</v>
      </c>
      <c r="E113" s="149"/>
      <c r="F113" s="155"/>
      <c r="G113" s="149"/>
      <c r="H113" s="147"/>
      <c r="I113" s="142"/>
      <c r="J113" s="142"/>
    </row>
    <row r="114" spans="3:10" s="143" customFormat="1" ht="18.75">
      <c r="C114" s="153" t="s">
        <v>273</v>
      </c>
      <c r="D114" s="145" t="s">
        <v>141</v>
      </c>
      <c r="E114" s="149"/>
      <c r="F114" s="155"/>
      <c r="G114" s="149"/>
      <c r="H114" s="147"/>
      <c r="I114" s="142"/>
      <c r="J114" s="142"/>
    </row>
    <row r="115" spans="3:10" s="143" customFormat="1" ht="18.75">
      <c r="C115" s="153" t="s">
        <v>279</v>
      </c>
      <c r="D115" s="145" t="s">
        <v>141</v>
      </c>
      <c r="E115" s="149"/>
      <c r="F115" s="155"/>
      <c r="G115" s="149"/>
      <c r="H115" s="147"/>
      <c r="I115" s="142"/>
      <c r="J115" s="142"/>
    </row>
    <row r="116" spans="3:10" s="143" customFormat="1" ht="18.75">
      <c r="C116" s="153" t="s">
        <v>275</v>
      </c>
      <c r="D116" s="145" t="s">
        <v>141</v>
      </c>
      <c r="E116" s="149"/>
      <c r="F116" s="155"/>
      <c r="G116" s="149"/>
      <c r="H116" s="147"/>
      <c r="I116" s="142"/>
      <c r="J116" s="142"/>
    </row>
    <row r="117" spans="3:10" s="143" customFormat="1" ht="18.75">
      <c r="C117" s="153"/>
      <c r="D117" s="149"/>
      <c r="E117" s="149"/>
      <c r="F117" s="149"/>
      <c r="G117" s="149"/>
      <c r="H117" s="147"/>
      <c r="I117" s="142"/>
      <c r="J117" s="142"/>
    </row>
    <row r="118" spans="3:10" s="143" customFormat="1" ht="18.75">
      <c r="C118" s="148" t="s">
        <v>276</v>
      </c>
      <c r="D118" s="149"/>
      <c r="E118" s="149"/>
      <c r="F118" s="149"/>
      <c r="G118" s="149"/>
      <c r="H118" s="147"/>
      <c r="I118" s="142"/>
      <c r="J118" s="142"/>
    </row>
    <row r="119" spans="3:10" s="143" customFormat="1" ht="33">
      <c r="C119" s="150" t="s">
        <v>218</v>
      </c>
      <c r="D119" s="150" t="s">
        <v>219</v>
      </c>
      <c r="E119" s="151" t="s">
        <v>220</v>
      </c>
      <c r="F119" s="151" t="s">
        <v>221</v>
      </c>
      <c r="G119" s="151" t="s">
        <v>222</v>
      </c>
      <c r="H119" s="147"/>
      <c r="I119" s="142"/>
      <c r="J119" s="142"/>
    </row>
    <row r="120" spans="3:10" s="143" customFormat="1" ht="18.75">
      <c r="C120" s="156"/>
      <c r="D120" s="157"/>
      <c r="E120" s="152"/>
      <c r="F120" s="152"/>
      <c r="G120" s="158"/>
      <c r="H120" s="147"/>
      <c r="I120" s="142"/>
      <c r="J120" s="142"/>
    </row>
    <row r="121" spans="3:10" s="143" customFormat="1" ht="21.75" customHeight="1">
      <c r="C121" s="153" t="s">
        <v>277</v>
      </c>
      <c r="D121" s="145" t="s">
        <v>141</v>
      </c>
      <c r="E121" s="149"/>
      <c r="F121" s="149"/>
      <c r="G121" s="149"/>
      <c r="H121" s="147"/>
      <c r="I121" s="142"/>
      <c r="J121" s="142"/>
    </row>
    <row r="122" spans="3:10" s="143" customFormat="1" ht="33">
      <c r="C122" s="153" t="s">
        <v>278</v>
      </c>
      <c r="D122" s="159"/>
      <c r="E122" s="159"/>
      <c r="F122" s="149"/>
      <c r="G122" s="149"/>
      <c r="H122" s="147"/>
      <c r="I122" s="142"/>
      <c r="J122" s="142"/>
    </row>
    <row r="123" spans="3:10" s="143" customFormat="1" ht="18.75">
      <c r="C123" s="153" t="s">
        <v>271</v>
      </c>
      <c r="D123" s="145" t="s">
        <v>141</v>
      </c>
      <c r="E123" s="159"/>
      <c r="F123" s="149"/>
      <c r="G123" s="149"/>
      <c r="H123" s="147"/>
      <c r="I123" s="142"/>
      <c r="J123" s="142"/>
    </row>
    <row r="124" spans="3:10" s="143" customFormat="1" ht="18.75">
      <c r="C124" s="153" t="s">
        <v>272</v>
      </c>
      <c r="D124" s="145" t="s">
        <v>141</v>
      </c>
      <c r="E124" s="159"/>
      <c r="F124" s="149"/>
      <c r="G124" s="149"/>
      <c r="H124" s="147"/>
      <c r="I124" s="142"/>
      <c r="J124" s="142"/>
    </row>
    <row r="125" spans="3:10" s="143" customFormat="1" ht="18.75">
      <c r="C125" s="153" t="s">
        <v>273</v>
      </c>
      <c r="D125" s="145" t="s">
        <v>141</v>
      </c>
      <c r="E125" s="159"/>
      <c r="F125" s="149"/>
      <c r="G125" s="149"/>
      <c r="H125" s="147"/>
      <c r="I125" s="142"/>
      <c r="J125" s="142"/>
    </row>
    <row r="126" spans="3:10" s="143" customFormat="1" ht="18.75">
      <c r="C126" s="153" t="s">
        <v>529</v>
      </c>
      <c r="D126" s="145" t="s">
        <v>141</v>
      </c>
      <c r="E126" s="159"/>
      <c r="F126" s="149"/>
      <c r="G126" s="149"/>
      <c r="H126" s="147"/>
      <c r="I126" s="142"/>
      <c r="J126" s="142"/>
    </row>
    <row r="127" spans="3:10" s="143" customFormat="1" ht="18.75">
      <c r="C127" s="153" t="s">
        <v>280</v>
      </c>
      <c r="D127" s="145" t="s">
        <v>141</v>
      </c>
      <c r="E127" s="159"/>
      <c r="F127" s="149"/>
      <c r="G127" s="149"/>
      <c r="H127" s="147"/>
      <c r="I127" s="142"/>
      <c r="J127" s="142"/>
    </row>
    <row r="128" spans="3:10" s="143" customFormat="1" ht="18.75">
      <c r="C128" s="153"/>
      <c r="D128" s="159"/>
      <c r="E128" s="159"/>
      <c r="F128" s="149"/>
      <c r="G128" s="149"/>
      <c r="H128" s="147"/>
      <c r="I128" s="142"/>
      <c r="J128" s="142"/>
    </row>
    <row r="129" spans="3:10" s="143" customFormat="1" ht="18.75">
      <c r="C129" s="148" t="s">
        <v>281</v>
      </c>
      <c r="D129" s="159"/>
      <c r="E129" s="159"/>
      <c r="F129" s="149"/>
      <c r="G129" s="149"/>
      <c r="H129" s="147"/>
      <c r="I129" s="142"/>
      <c r="J129" s="142"/>
    </row>
    <row r="130" spans="3:10" s="143" customFormat="1" ht="18.75">
      <c r="C130" s="150" t="s">
        <v>218</v>
      </c>
      <c r="D130" s="150" t="s">
        <v>219</v>
      </c>
      <c r="E130" s="151" t="s">
        <v>220</v>
      </c>
      <c r="F130" s="151" t="s">
        <v>221</v>
      </c>
      <c r="G130" s="149"/>
      <c r="H130" s="147"/>
      <c r="I130" s="142"/>
      <c r="J130" s="142"/>
    </row>
    <row r="131" spans="3:10" s="143" customFormat="1" ht="18.75">
      <c r="C131" s="199" t="s">
        <v>282</v>
      </c>
      <c r="D131" s="199"/>
      <c r="E131" s="199"/>
      <c r="F131" s="199"/>
      <c r="G131" s="149"/>
      <c r="H131" s="147"/>
      <c r="I131" s="142"/>
      <c r="J131" s="142"/>
    </row>
    <row r="132" spans="3:10" s="143" customFormat="1" ht="18.75">
      <c r="C132" s="153" t="s">
        <v>283</v>
      </c>
      <c r="D132" s="145" t="s">
        <v>141</v>
      </c>
      <c r="E132" s="159"/>
      <c r="F132" s="149"/>
      <c r="G132" s="149"/>
      <c r="H132" s="147"/>
      <c r="I132" s="142"/>
      <c r="J132" s="142"/>
    </row>
    <row r="133" spans="3:10" s="143" customFormat="1" ht="33">
      <c r="C133" s="153" t="s">
        <v>530</v>
      </c>
      <c r="D133" s="145"/>
      <c r="E133" s="159"/>
      <c r="F133" s="149"/>
      <c r="G133" s="149"/>
      <c r="H133" s="147"/>
      <c r="I133" s="142"/>
      <c r="J133" s="142"/>
    </row>
    <row r="134" spans="3:10" s="143" customFormat="1" ht="18.75">
      <c r="C134" s="153" t="s">
        <v>531</v>
      </c>
      <c r="D134" s="145" t="s">
        <v>141</v>
      </c>
      <c r="E134" s="159"/>
      <c r="F134" s="149"/>
      <c r="G134" s="149"/>
      <c r="H134" s="147"/>
      <c r="I134" s="142"/>
      <c r="J134" s="142"/>
    </row>
    <row r="135" spans="3:10" s="143" customFormat="1" ht="18.75">
      <c r="C135" s="153" t="s">
        <v>286</v>
      </c>
      <c r="D135" s="145" t="s">
        <v>141</v>
      </c>
      <c r="E135" s="159"/>
      <c r="F135" s="149"/>
      <c r="G135" s="149"/>
      <c r="H135" s="147"/>
      <c r="I135" s="142"/>
      <c r="J135" s="142"/>
    </row>
    <row r="136" spans="3:10" s="143" customFormat="1" ht="18.75">
      <c r="C136" s="153" t="s">
        <v>287</v>
      </c>
      <c r="D136" s="145" t="s">
        <v>141</v>
      </c>
      <c r="E136" s="159"/>
      <c r="F136" s="149"/>
      <c r="G136" s="149"/>
      <c r="H136" s="147"/>
      <c r="I136" s="142"/>
      <c r="J136" s="142"/>
    </row>
    <row r="137" spans="3:10" s="143" customFormat="1" ht="18.75">
      <c r="C137" s="153"/>
      <c r="D137" s="159"/>
      <c r="E137" s="159"/>
      <c r="F137" s="149"/>
      <c r="G137" s="149"/>
      <c r="H137" s="147"/>
      <c r="I137" s="142"/>
      <c r="J137" s="142"/>
    </row>
    <row r="138" spans="3:10" s="143" customFormat="1" ht="18.75">
      <c r="C138" s="148" t="s">
        <v>288</v>
      </c>
      <c r="D138" s="159"/>
      <c r="E138" s="159"/>
      <c r="F138" s="149"/>
      <c r="G138" s="149"/>
      <c r="H138" s="147"/>
      <c r="I138" s="142"/>
      <c r="J138" s="142"/>
    </row>
    <row r="139" spans="3:10" s="143" customFormat="1" ht="18.75">
      <c r="C139" s="150" t="s">
        <v>218</v>
      </c>
      <c r="D139" s="150" t="s">
        <v>219</v>
      </c>
      <c r="E139" s="151" t="s">
        <v>220</v>
      </c>
      <c r="F139" s="151" t="s">
        <v>221</v>
      </c>
      <c r="G139" s="149"/>
      <c r="H139" s="147"/>
      <c r="I139" s="142"/>
      <c r="J139" s="142"/>
    </row>
    <row r="140" spans="3:10" s="143" customFormat="1" ht="18.75">
      <c r="C140" s="199" t="s">
        <v>282</v>
      </c>
      <c r="D140" s="199"/>
      <c r="E140" s="199"/>
      <c r="F140" s="199"/>
      <c r="G140" s="149"/>
      <c r="H140" s="147"/>
      <c r="I140" s="142"/>
      <c r="J140" s="142"/>
    </row>
    <row r="141" spans="3:10" s="143" customFormat="1" ht="18.75">
      <c r="C141" s="153" t="s">
        <v>283</v>
      </c>
      <c r="D141" s="145" t="s">
        <v>141</v>
      </c>
      <c r="E141" s="159"/>
      <c r="F141" s="149"/>
      <c r="G141" s="149"/>
      <c r="H141" s="147"/>
      <c r="I141" s="142"/>
      <c r="J141" s="142"/>
    </row>
    <row r="142" spans="3:10" s="143" customFormat="1" ht="33">
      <c r="C142" s="153" t="s">
        <v>284</v>
      </c>
      <c r="D142" s="159"/>
      <c r="E142" s="159"/>
      <c r="F142" s="149"/>
      <c r="G142" s="149"/>
      <c r="H142" s="147"/>
      <c r="I142" s="142"/>
      <c r="J142" s="142"/>
    </row>
    <row r="143" spans="3:10" s="143" customFormat="1" ht="18.75">
      <c r="C143" s="153" t="s">
        <v>285</v>
      </c>
      <c r="D143" s="145" t="s">
        <v>141</v>
      </c>
      <c r="E143" s="159"/>
      <c r="F143" s="149"/>
      <c r="G143" s="149"/>
      <c r="H143" s="147"/>
      <c r="I143" s="142"/>
      <c r="J143" s="142"/>
    </row>
    <row r="144" spans="3:10" s="143" customFormat="1" ht="18.75">
      <c r="C144" s="153" t="s">
        <v>286</v>
      </c>
      <c r="D144" s="145" t="s">
        <v>141</v>
      </c>
      <c r="E144" s="159"/>
      <c r="F144" s="149"/>
      <c r="G144" s="149"/>
      <c r="H144" s="147"/>
      <c r="I144" s="142"/>
      <c r="J144" s="142"/>
    </row>
    <row r="145" spans="3:10" s="143" customFormat="1" ht="18.75">
      <c r="C145" s="153" t="s">
        <v>287</v>
      </c>
      <c r="D145" s="145" t="s">
        <v>141</v>
      </c>
      <c r="E145" s="159"/>
      <c r="F145" s="149"/>
      <c r="G145" s="149"/>
      <c r="H145" s="147"/>
      <c r="I145" s="142"/>
      <c r="J145" s="142"/>
    </row>
    <row r="146" spans="3:10" s="143" customFormat="1" ht="18.75">
      <c r="C146" s="153"/>
      <c r="D146" s="159"/>
      <c r="E146" s="159"/>
      <c r="F146" s="149"/>
      <c r="G146" s="149"/>
      <c r="H146" s="147"/>
      <c r="I146" s="142"/>
      <c r="J146" s="142"/>
    </row>
    <row r="147" spans="3:10" s="143" customFormat="1" ht="18.75">
      <c r="C147" s="148" t="s">
        <v>290</v>
      </c>
      <c r="D147" s="159"/>
      <c r="E147" s="159"/>
      <c r="F147" s="149"/>
      <c r="G147" s="149"/>
      <c r="H147" s="147"/>
      <c r="I147" s="142"/>
      <c r="J147" s="142"/>
    </row>
    <row r="148" spans="3:10" s="143" customFormat="1" ht="18.75">
      <c r="C148" s="150" t="s">
        <v>218</v>
      </c>
      <c r="D148" s="150" t="s">
        <v>291</v>
      </c>
      <c r="E148" s="151" t="s">
        <v>292</v>
      </c>
      <c r="F148" s="151" t="s">
        <v>293</v>
      </c>
      <c r="G148" s="151" t="s">
        <v>294</v>
      </c>
      <c r="H148" s="147"/>
      <c r="I148" s="142"/>
      <c r="J148" s="142"/>
    </row>
    <row r="149" spans="3:10" s="143" customFormat="1" ht="18.75">
      <c r="C149" s="150"/>
      <c r="D149" s="150"/>
      <c r="E149" s="151"/>
      <c r="F149" s="160"/>
      <c r="G149" s="160"/>
      <c r="H149" s="147"/>
      <c r="I149" s="142"/>
      <c r="J149" s="142"/>
    </row>
    <row r="150" spans="3:10" s="143" customFormat="1" ht="22.5" customHeight="1">
      <c r="C150" s="153" t="s">
        <v>295</v>
      </c>
      <c r="D150" s="145" t="s">
        <v>141</v>
      </c>
      <c r="E150" s="159"/>
      <c r="F150" s="149"/>
      <c r="G150" s="149"/>
      <c r="H150" s="147"/>
      <c r="I150" s="142"/>
      <c r="J150" s="142"/>
    </row>
    <row r="151" spans="3:10" s="143" customFormat="1" ht="33">
      <c r="C151" s="153" t="s">
        <v>532</v>
      </c>
      <c r="D151" s="159"/>
      <c r="E151" s="159"/>
      <c r="F151" s="149"/>
      <c r="G151" s="149"/>
      <c r="H151" s="147"/>
      <c r="I151" s="142"/>
      <c r="J151" s="142"/>
    </row>
    <row r="152" spans="3:10" s="143" customFormat="1" ht="18.75">
      <c r="C152" s="153" t="s">
        <v>285</v>
      </c>
      <c r="D152" s="145" t="s">
        <v>141</v>
      </c>
      <c r="E152" s="159"/>
      <c r="F152" s="149"/>
      <c r="G152" s="149"/>
      <c r="H152" s="147"/>
      <c r="I152" s="142"/>
      <c r="J152" s="142"/>
    </row>
    <row r="153" spans="3:10" s="143" customFormat="1" ht="18.75">
      <c r="C153" s="153" t="s">
        <v>286</v>
      </c>
      <c r="D153" s="145" t="s">
        <v>141</v>
      </c>
      <c r="E153" s="159"/>
      <c r="F153" s="149"/>
      <c r="G153" s="149"/>
      <c r="H153" s="147"/>
      <c r="I153" s="142"/>
      <c r="J153" s="142"/>
    </row>
    <row r="154" spans="3:10" s="143" customFormat="1" ht="18.75">
      <c r="C154" s="153" t="s">
        <v>297</v>
      </c>
      <c r="D154" s="145" t="s">
        <v>141</v>
      </c>
      <c r="E154" s="159"/>
      <c r="F154" s="149"/>
      <c r="G154" s="149"/>
      <c r="H154" s="147"/>
      <c r="I154" s="142"/>
      <c r="J154" s="142"/>
    </row>
    <row r="155" spans="3:10" s="143" customFormat="1" ht="18.75">
      <c r="C155" s="153"/>
      <c r="D155" s="159"/>
      <c r="E155" s="159"/>
      <c r="F155" s="149"/>
      <c r="G155" s="149"/>
      <c r="H155" s="147"/>
      <c r="I155" s="142"/>
      <c r="J155" s="142"/>
    </row>
    <row r="156" spans="3:10" s="143" customFormat="1" ht="18.75">
      <c r="C156" s="161" t="s">
        <v>298</v>
      </c>
      <c r="D156" s="162"/>
      <c r="E156" s="162"/>
      <c r="F156" s="163"/>
      <c r="G156" s="163"/>
      <c r="H156" s="147"/>
      <c r="I156" s="142"/>
      <c r="J156" s="142"/>
    </row>
    <row r="157" spans="3:10" s="143" customFormat="1" ht="18.75">
      <c r="C157" s="144" t="s">
        <v>299</v>
      </c>
      <c r="D157" s="145" t="s">
        <v>141</v>
      </c>
      <c r="E157" s="146"/>
      <c r="F157" s="146"/>
      <c r="G157" s="146"/>
      <c r="H157" s="147"/>
      <c r="I157" s="142"/>
      <c r="J157" s="142"/>
    </row>
    <row r="158" spans="3:10" s="143" customFormat="1" ht="18.75">
      <c r="C158" s="144" t="s">
        <v>300</v>
      </c>
      <c r="D158" s="164" t="s">
        <v>533</v>
      </c>
      <c r="E158" s="146"/>
      <c r="F158" s="146"/>
      <c r="G158" s="146"/>
      <c r="H158" s="147"/>
      <c r="I158" s="142"/>
      <c r="J158" s="142"/>
    </row>
    <row r="159" spans="3:10" s="143" customFormat="1" ht="34.5">
      <c r="C159" s="144" t="s">
        <v>302</v>
      </c>
      <c r="D159" s="145" t="s">
        <v>141</v>
      </c>
      <c r="E159" s="146"/>
      <c r="F159" s="146"/>
      <c r="G159" s="146"/>
      <c r="H159" s="147"/>
      <c r="I159" s="142"/>
      <c r="J159" s="142"/>
    </row>
    <row r="160" spans="3:10" s="143" customFormat="1" ht="18.75">
      <c r="C160" s="144" t="s">
        <v>303</v>
      </c>
      <c r="D160" s="145" t="s">
        <v>141</v>
      </c>
      <c r="E160" s="146"/>
      <c r="F160" s="146"/>
      <c r="G160" s="146"/>
      <c r="H160" s="147"/>
      <c r="I160" s="142"/>
      <c r="J160" s="142"/>
    </row>
    <row r="161" spans="3:10" s="143" customFormat="1" ht="34.5">
      <c r="C161" s="144" t="s">
        <v>304</v>
      </c>
      <c r="D161" s="145" t="s">
        <v>141</v>
      </c>
      <c r="E161" s="146"/>
      <c r="F161" s="146"/>
      <c r="G161" s="146"/>
      <c r="H161" s="147"/>
      <c r="I161" s="142"/>
      <c r="J161" s="142"/>
    </row>
    <row r="162" spans="3:10" s="143" customFormat="1" ht="18.75">
      <c r="C162" s="144" t="s">
        <v>305</v>
      </c>
      <c r="D162" s="145" t="s">
        <v>141</v>
      </c>
      <c r="E162" s="146"/>
      <c r="F162" s="146"/>
      <c r="G162" s="146"/>
      <c r="H162" s="147"/>
      <c r="I162" s="142"/>
      <c r="J162" s="142"/>
    </row>
    <row r="163" spans="3:10" s="143" customFormat="1" ht="34.5">
      <c r="C163" s="165" t="s">
        <v>306</v>
      </c>
      <c r="D163" s="166" t="s">
        <v>141</v>
      </c>
      <c r="E163" s="167"/>
      <c r="F163" s="167"/>
      <c r="G163" s="167"/>
      <c r="H163" s="168"/>
      <c r="I163" s="142"/>
      <c r="J163" s="142"/>
    </row>
    <row r="164" spans="3:10">
      <c r="C164" s="73"/>
      <c r="D164" s="73"/>
      <c r="E164" s="73"/>
      <c r="F164" s="73"/>
      <c r="G164" s="73"/>
      <c r="H164" s="73"/>
      <c r="I164" s="73"/>
      <c r="J164" s="73"/>
    </row>
    <row r="165" spans="3:10" ht="23.25">
      <c r="C165" s="6" t="s">
        <v>307</v>
      </c>
      <c r="F165" s="7"/>
      <c r="G165" s="8"/>
      <c r="H165" s="8"/>
      <c r="I165" s="8"/>
      <c r="J165" s="8"/>
    </row>
    <row r="166" spans="3:10">
      <c r="F166" s="7"/>
      <c r="G166" s="8"/>
      <c r="H166" s="8"/>
      <c r="I166" s="8"/>
      <c r="J166" s="8"/>
    </row>
    <row r="167" spans="3:10">
      <c r="F167" s="7"/>
      <c r="G167" s="8"/>
      <c r="H167" s="8"/>
      <c r="I167" s="8"/>
      <c r="J167" s="8"/>
    </row>
    <row r="168" spans="3:10">
      <c r="F168" s="7"/>
      <c r="G168" s="8"/>
      <c r="H168" s="8"/>
      <c r="I168" s="8"/>
      <c r="J168" s="8"/>
    </row>
    <row r="169" spans="3:10">
      <c r="F169" s="7"/>
      <c r="G169" s="8"/>
      <c r="H169" s="8"/>
      <c r="I169" s="8"/>
      <c r="J169" s="8"/>
    </row>
    <row r="170" spans="3:10">
      <c r="F170" s="7"/>
      <c r="G170" s="8"/>
      <c r="H170" s="8"/>
      <c r="I170" s="8"/>
      <c r="J170" s="8"/>
    </row>
    <row r="171" spans="3:10">
      <c r="F171" s="7"/>
      <c r="G171" s="8"/>
      <c r="H171" s="8"/>
      <c r="I171" s="8"/>
      <c r="J171" s="8"/>
    </row>
    <row r="172" spans="3:10">
      <c r="F172" s="7"/>
      <c r="G172" s="8"/>
      <c r="H172" s="8"/>
      <c r="I172" s="8"/>
      <c r="J172" s="8"/>
    </row>
    <row r="173" spans="3:10">
      <c r="F173" s="7"/>
      <c r="G173" s="8"/>
      <c r="H173" s="8"/>
      <c r="I173" s="8"/>
      <c r="J173" s="8"/>
    </row>
    <row r="174" spans="3:10">
      <c r="F174" s="7"/>
      <c r="G174" s="8"/>
      <c r="H174" s="8"/>
      <c r="I174" s="8"/>
      <c r="J174" s="8"/>
    </row>
    <row r="175" spans="3:10">
      <c r="F175" s="7"/>
      <c r="G175" s="8"/>
      <c r="H175" s="8"/>
      <c r="I175" s="8"/>
      <c r="J175" s="8"/>
    </row>
    <row r="176" spans="3:10">
      <c r="F176" s="7"/>
      <c r="G176" s="8"/>
      <c r="H176" s="8"/>
      <c r="I176" s="8"/>
      <c r="J176" s="8"/>
    </row>
    <row r="177" spans="3:10">
      <c r="F177" s="7"/>
      <c r="G177" s="8"/>
      <c r="H177" s="8"/>
      <c r="I177" s="8"/>
      <c r="J177" s="8"/>
    </row>
    <row r="178" spans="3:10">
      <c r="F178" s="7"/>
      <c r="G178" s="8"/>
      <c r="H178" s="8"/>
      <c r="I178" s="8"/>
      <c r="J178" s="8"/>
    </row>
    <row r="179" spans="3:10">
      <c r="F179" s="7"/>
      <c r="G179" s="8"/>
      <c r="H179" s="8"/>
      <c r="I179" s="8"/>
      <c r="J179" s="8"/>
    </row>
    <row r="180" spans="3:10">
      <c r="F180" s="7"/>
      <c r="G180" s="8"/>
      <c r="H180" s="8"/>
      <c r="I180" s="8"/>
      <c r="J180" s="8"/>
    </row>
    <row r="181" spans="3:10" ht="98.45" customHeight="1">
      <c r="C181" s="178" t="s">
        <v>308</v>
      </c>
      <c r="D181" s="178"/>
      <c r="E181" s="178"/>
      <c r="F181" s="178"/>
      <c r="G181" s="178"/>
      <c r="H181" s="178"/>
      <c r="I181" s="178"/>
      <c r="J181" s="178"/>
    </row>
    <row r="211" s="2" customFormat="1" ht="115.5" customHeight="1"/>
  </sheetData>
  <mergeCells count="10">
    <mergeCell ref="C89:J89"/>
    <mergeCell ref="C131:F131"/>
    <mergeCell ref="C140:F140"/>
    <mergeCell ref="C181:J181"/>
    <mergeCell ref="C3:J3"/>
    <mergeCell ref="D4:J4"/>
    <mergeCell ref="D5:J5"/>
    <mergeCell ref="D6:J6"/>
    <mergeCell ref="C87:J87"/>
    <mergeCell ref="C88:J88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CMARB</vt:lpstr>
      <vt:lpstr>CMFLEXI</vt:lpstr>
      <vt:lpstr>CMLIQ</vt:lpstr>
      <vt:lpstr>CMMAAF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Mishra</dc:creator>
  <cp:lastModifiedBy>Varun Mishra</cp:lastModifiedBy>
  <dcterms:created xsi:type="dcterms:W3CDTF">2026-04-09T17:47:12Z</dcterms:created>
  <dcterms:modified xsi:type="dcterms:W3CDTF">2026-05-21T09:46:44Z</dcterms:modified>
</cp:coreProperties>
</file>