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VarunMishra\Downloads\Fortnightly portfolio _Liquid\"/>
    </mc:Choice>
  </mc:AlternateContent>
  <xr:revisionPtr revIDLastSave="0" documentId="13_ncr:1_{570E722D-869B-4266-BA31-D10D156D5813}" xr6:coauthVersionLast="47" xr6:coauthVersionMax="47" xr10:uidLastSave="{00000000-0000-0000-0000-000000000000}"/>
  <bookViews>
    <workbookView xWindow="38280" yWindow="-135" windowWidth="38640" windowHeight="21120" xr2:uid="{8F944C41-B8EE-419F-AF1C-5F2891F4C589}"/>
  </bookViews>
  <sheets>
    <sheet name="CMLF_15th Dec" sheetId="3" r:id="rId1"/>
  </sheets>
  <definedNames>
    <definedName name="JR_PAGE_ANCHOR_0_1">#REF!</definedName>
  </definedNames>
  <calcPr calcId="191028" refMode="R1C1" iterateCount="0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9" i="3" l="1"/>
  <c r="H29" i="3"/>
  <c r="G29" i="3"/>
  <c r="H20" i="3"/>
  <c r="G20" i="3"/>
  <c r="H15" i="3"/>
  <c r="G15" i="3"/>
  <c r="G23" i="3"/>
  <c r="H23" i="3"/>
  <c r="H44" i="3"/>
  <c r="H47" i="3"/>
  <c r="G44" i="3"/>
  <c r="G47" i="3"/>
  <c r="H39" i="3"/>
  <c r="G39" i="3"/>
  <c r="H36" i="3"/>
  <c r="G36" i="3"/>
  <c r="G40" i="3"/>
  <c r="G49" i="3"/>
  <c r="H40" i="3"/>
</calcChain>
</file>

<file path=xl/sharedStrings.xml><?xml version="1.0" encoding="utf-8"?>
<sst xmlns="http://schemas.openxmlformats.org/spreadsheetml/2006/main" count="164" uniqueCount="106">
  <si>
    <t>Capitalmind Mutual Fund</t>
  </si>
  <si>
    <t>SCHEME NAME :</t>
  </si>
  <si>
    <t>INCEPTION  DATE :</t>
  </si>
  <si>
    <t>Name of the Instrument / Issuer</t>
  </si>
  <si>
    <t>ISIN</t>
  </si>
  <si>
    <t>Quantity</t>
  </si>
  <si>
    <t>Market value
(Rs. in Lakhs)</t>
  </si>
  <si>
    <t>% to NAV</t>
  </si>
  <si>
    <t>YTM%</t>
  </si>
  <si>
    <t>YTC%*</t>
  </si>
  <si>
    <t>Sub Total</t>
  </si>
  <si>
    <t>NIL</t>
  </si>
  <si>
    <t>Money Market Instruments</t>
  </si>
  <si>
    <t>Reverse Repo / TREPS</t>
  </si>
  <si>
    <t>Clearing Corporation of India Ltd</t>
  </si>
  <si>
    <r>
      <t>Product Labelling:</t>
    </r>
    <r>
      <rPr>
        <b/>
        <vertAlign val="superscript"/>
        <sz val="14"/>
        <color theme="1"/>
        <rFont val="Atkinson Hyperlegible Next"/>
      </rPr>
      <t>#</t>
    </r>
  </si>
  <si>
    <r>
      <rPr>
        <b/>
        <vertAlign val="superscript"/>
        <sz val="14"/>
        <color theme="1"/>
        <rFont val="Atkinson Hyperlegible Next"/>
      </rPr>
      <t>#</t>
    </r>
    <r>
      <rPr>
        <b/>
        <sz val="14"/>
        <color theme="1"/>
        <rFont val="Atkinson Hyperlegible Next"/>
      </rPr>
      <t xml:space="preserve">Please note that the above risk-o-meter is as per the product labelling of the scheme available as on the date of this communication/ disclosure. As Para 17.4 of SEBI Master Circular dated June 24, 2024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 </t>
    </r>
  </si>
  <si>
    <t>Treasury Bill</t>
  </si>
  <si>
    <t>Sovereign</t>
  </si>
  <si>
    <t>Total</t>
  </si>
  <si>
    <t xml:space="preserve"> </t>
  </si>
  <si>
    <t>Net Receivables / (Payables)</t>
  </si>
  <si>
    <t>GRAND TOTAL</t>
  </si>
  <si>
    <t>Notes &amp; Symbols :-</t>
  </si>
  <si>
    <t>* YTC represents Yield to Call. It is disclosed for Perpetual Bond issued by Banks (i.e. AT-1 Bond / Tier 1 Bond / Tier 2 Bond), as per AMFI Best Practices Guidelines Circular no. 91/2020-21 dated March 24, 2021 on Valuation of AT-1 Bonds and Tier 2 Bonds.</t>
  </si>
  <si>
    <t>NAV History:</t>
  </si>
  <si>
    <t>Option / Plan</t>
  </si>
  <si>
    <t>Lumpsum Investment Performance*</t>
  </si>
  <si>
    <t>Time Period</t>
  </si>
  <si>
    <t>Scheme</t>
  </si>
  <si>
    <t>Benchmark Index</t>
  </si>
  <si>
    <t>Value of Investment of Rs. 10,000/-</t>
  </si>
  <si>
    <t>Last 1 Year</t>
  </si>
  <si>
    <t>N.A</t>
  </si>
  <si>
    <t>Last 3 Years</t>
  </si>
  <si>
    <t>Last 5 Years</t>
  </si>
  <si>
    <t>Last 10 Years</t>
  </si>
  <si>
    <t>* Not applicable as the scheme has not completed 1 year (5.9.1 of Master Circular for Mutual Funds dated 27 June 2024)</t>
  </si>
  <si>
    <t>Total number of instances of deviation in valuation of securities of the scheme from the valuation price given by the valuation agencies during the period are: Nil</t>
  </si>
  <si>
    <t xml:space="preserve">Investment in Partly paid Bonds / NCD’s : Nil </t>
  </si>
  <si>
    <t>Securities below investment grade or in default beyond its maturity date is Nil.</t>
  </si>
  <si>
    <t>Debt Instruments</t>
  </si>
  <si>
    <t>(a) Listed / awaiting listing on Stock Exchange</t>
  </si>
  <si>
    <t>(b) Privately placed / Unlisted</t>
  </si>
  <si>
    <t>Rating</t>
  </si>
  <si>
    <t>6.90% Government of India (04/02/2026)</t>
  </si>
  <si>
    <t>Bajaj Finance Limited (18/02/2026) (ZCB) **</t>
  </si>
  <si>
    <t>7.11% Small Industries Dev Bank of India (27/02/2026) **</t>
  </si>
  <si>
    <t>8.88% State Government Securities (24/02/2026)</t>
  </si>
  <si>
    <t>7.95% Government of India (18/02/2026)</t>
  </si>
  <si>
    <t>IN0020089069</t>
  </si>
  <si>
    <t>INE296A07RY7</t>
  </si>
  <si>
    <t>INE556F08KB4</t>
  </si>
  <si>
    <t>IN3420150150</t>
  </si>
  <si>
    <t>IN0020079037</t>
  </si>
  <si>
    <t>CRISIL AAA</t>
  </si>
  <si>
    <t>ICRA AAA</t>
  </si>
  <si>
    <t>182 Days Tbill (MD 05/02/2026)</t>
  </si>
  <si>
    <t>IN002025Y198</t>
  </si>
  <si>
    <t>Certificate of Deposit</t>
  </si>
  <si>
    <t>INE160A16TC8</t>
  </si>
  <si>
    <t>INE261F16926</t>
  </si>
  <si>
    <t>INE040A16HV7</t>
  </si>
  <si>
    <t>INE562A16PW1</t>
  </si>
  <si>
    <t>INE238AD6BM0</t>
  </si>
  <si>
    <t>CRISIL A1+</t>
  </si>
  <si>
    <t>Commercial Paper</t>
  </si>
  <si>
    <t>Kotak Securities Limited (12/02/2026) **</t>
  </si>
  <si>
    <t>INE028E14TN1</t>
  </si>
  <si>
    <t>ICRA A1+</t>
  </si>
  <si>
    <t xml:space="preserve">Capitalmind Liquid Fund 
(An open-ended Liquid scheme. A relatively low-interest rate risk and relatively low credit risk fund) </t>
  </si>
  <si>
    <t xml:space="preserve">Nifty Liquid Index A-I (TRI) </t>
  </si>
  <si>
    <t>Since Inception (2 Dec, 2025)</t>
  </si>
  <si>
    <t>A-I – A Scheme with Relatively Low-Interest Rate Risk and Relatively Low Credit Risk</t>
  </si>
  <si>
    <t>Debt instruments having structured obligations or credit enhancement features (if any) have been denoted with suffix as (SO) or (CE) respectively against the ratings of the instrument is Nil</t>
  </si>
  <si>
    <t>Government Bonds</t>
  </si>
  <si>
    <t>Corporate Bonds</t>
  </si>
  <si>
    <t>November 28, 2025</t>
  </si>
  <si>
    <t>^Inception date of the Scheme is November 28, 2025.</t>
  </si>
  <si>
    <t>Capitalmind Liquid Fund (Direct Plan)</t>
  </si>
  <si>
    <t>Capitalmind Liquid Fund (Regular Plan)</t>
  </si>
  <si>
    <t>Capitalmind Liquid Fund - Direct Plan - Growth Option</t>
  </si>
  <si>
    <t>Capitalmind Liquid Fund - Regular Plan - Growth Option</t>
  </si>
  <si>
    <t>Punjab National Bank (03/02/2026) **</t>
  </si>
  <si>
    <t>National Bank For Agriculture and Rural Development (04/02/2026) **</t>
  </si>
  <si>
    <t>HDFC Bank Limited (12/02/2026) **</t>
  </si>
  <si>
    <t>Indian Bank (17/02/2026) **</t>
  </si>
  <si>
    <t>Axis Bank Limited (18/02/2026) **</t>
  </si>
  <si>
    <t>**  Thinly Traded Securities/Non Traded Securities/ Illiquid Shares</t>
  </si>
  <si>
    <t xml:space="preserve">FORTNIGHTLY PORTFOLIO STATEMENT AS ON : </t>
  </si>
  <si>
    <t>December 15, 2025</t>
  </si>
  <si>
    <t>7.9237% Bajaj Housing Finance Limited (16/03/2026) **</t>
  </si>
  <si>
    <t>INE377Y07375</t>
  </si>
  <si>
    <t>182 Days Tbill (MD 12/02/2026)</t>
  </si>
  <si>
    <t>IN002025Y206</t>
  </si>
  <si>
    <t>NAV Rs. per unit as on 
December 1, 2025*</t>
  </si>
  <si>
    <r>
      <t>NAV Rs. per unit as on December 15, 2025</t>
    </r>
    <r>
      <rPr>
        <b/>
        <vertAlign val="superscript"/>
        <sz val="11"/>
        <color theme="0"/>
        <rFont val="Atkinson Hyperlegible Next"/>
      </rPr>
      <t>$</t>
    </r>
  </si>
  <si>
    <r>
      <rPr>
        <b/>
        <vertAlign val="superscript"/>
        <sz val="11"/>
        <color theme="1"/>
        <rFont val="Atkinson Hyperlegible Next"/>
      </rPr>
      <t xml:space="preserve">$ </t>
    </r>
    <r>
      <rPr>
        <b/>
        <sz val="14"/>
        <color theme="1"/>
        <rFont val="Atkinson Hyperlegible Next"/>
      </rPr>
      <t>Data as on Fortnightly disclosure date i.e. 15th December 2025</t>
    </r>
  </si>
  <si>
    <r>
      <rPr>
        <b/>
        <vertAlign val="superscript"/>
        <sz val="11"/>
        <color theme="1"/>
        <rFont val="Atkinson Hyperlegible Next"/>
      </rPr>
      <t xml:space="preserve">* </t>
    </r>
    <r>
      <rPr>
        <b/>
        <sz val="14"/>
        <color theme="1"/>
        <rFont val="Atkinson Hyperlegible Next"/>
      </rPr>
      <t>Data as on last Fortnightly disclosure date of the month i.e. 1st December 2025</t>
    </r>
  </si>
  <si>
    <t>Investment in Repo in Corporate Debt Securities during the month ended December 15, 2025 is Nil.</t>
  </si>
  <si>
    <t>The total market value of investments in foreign securities / American Depositary Receipts / Global Depositary Receipts as on December 15, 2025  is Nil.</t>
  </si>
  <si>
    <t>Investments in Credit Default Swap (CDS) during the month/as on December 15, 2025: Nil</t>
  </si>
  <si>
    <t>Funds parked in short term deposit(s) during the period / as on December 15, 2025: Nil</t>
  </si>
  <si>
    <t xml:space="preserve">Total investments in Foreign Securities / Overseas ETFs as at December 15, 2025 and its percentage to NAV : Nil. </t>
  </si>
  <si>
    <t>Average Maturity of the Portfolio : 56.45 days</t>
  </si>
  <si>
    <t>Macaulay Duration of the Portfolio: 55.90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</si>
</sst>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[$-14009]dddd\,\ d\ mmmm\,\ yyyy;@"/>
    <numFmt numFmtId="165" formatCode="_(* #,##0_);_(* \(#,##0\);_(* &quot;-&quot;??_);_(@_)"/>
    <numFmt numFmtId="166" formatCode="#,##0.00%;\(#,##0.00\)%"/>
    <numFmt numFmtId="167" formatCode="#,##0.00;\(#,##0.00\)"/>
    <numFmt numFmtId="168" formatCode="#,##0.00%"/>
    <numFmt numFmtId="169" formatCode="_(* #,##0.00_);_(* \(#,##0.00\);_(* &quot;-&quot;??_);_(@_)"/>
    <numFmt numFmtId="170" formatCode="0.0000"/>
    <numFmt numFmtId="171" formatCode="#,##0;\(#,##0\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sz val="10"/>
      <name val="Arial"/>
      <family val="2"/>
    </font>
    <font>
      <sz val="14"/>
      <color theme="1"/>
      <name val="Atkinson Hyperlegible Next"/>
    </font>
    <font>
      <b/>
      <sz val="14"/>
      <color theme="1"/>
      <name val="Atkinson Hyperlegible Next"/>
    </font>
    <font>
      <sz val="14"/>
      <color rgb="FF000000"/>
      <name val="Atkinson Hyperlegible Next"/>
    </font>
    <font>
      <i/>
      <sz val="14"/>
      <color rgb="FF7F7F7F"/>
      <name val="Atkinson Hyperlegible Next"/>
    </font>
    <font>
      <b/>
      <sz val="14"/>
      <color theme="0"/>
      <name val="Atkinson Hyperlegible Next"/>
    </font>
    <font>
      <sz val="9"/>
      <color indexed="8"/>
      <name val="Calibri"/>
      <family val="2"/>
    </font>
    <font>
      <b/>
      <sz val="16"/>
      <color theme="0"/>
      <name val="Atkinson Hyperlegible Next"/>
    </font>
    <font>
      <sz val="10"/>
      <color rgb="FF000000"/>
      <name val="Tahoma"/>
      <family val="2"/>
    </font>
    <font>
      <b/>
      <vertAlign val="superscript"/>
      <sz val="11"/>
      <color theme="1"/>
      <name val="Atkinson Hyperlegible Next"/>
    </font>
    <font>
      <b/>
      <vertAlign val="superscript"/>
      <sz val="14"/>
      <color theme="1"/>
      <name val="Atkinson Hyperlegible Next"/>
    </font>
    <font>
      <b/>
      <sz val="14"/>
      <color rgb="FF000000"/>
      <name val="Atkinson Hyperlegible Next"/>
    </font>
    <font>
      <sz val="14"/>
      <name val="Atkinson Hyperlegible Next"/>
    </font>
    <font>
      <b/>
      <vertAlign val="superscript"/>
      <sz val="11"/>
      <color theme="0"/>
      <name val="Atkinson Hyperlegible Next"/>
    </font>
  </fonts>
  <fills count="3">
    <fill>
      <patternFill patternType="none"/>
    </fill>
    <fill>
      <patternFill patternType="gray125"/>
    </fill>
    <fill>
      <patternFill patternType="solid">
        <fgColor rgb="FF4A08A6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/>
    <xf numFmtId="0" fontId="3" fillId="0" borderId="0"/>
    <xf numFmtId="0" fontId="9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4" fillId="0" borderId="0" xfId="0" applyFont="1"/>
    <xf numFmtId="0" fontId="4" fillId="0" borderId="0" xfId="0" applyFont="1" applyAlignment="1">
      <alignment wrapText="1"/>
    </xf>
    <xf numFmtId="0" fontId="5" fillId="0" borderId="8" xfId="0" applyFont="1" applyBorder="1"/>
    <xf numFmtId="0" fontId="5" fillId="0" borderId="12" xfId="0" applyFont="1" applyBorder="1"/>
    <xf numFmtId="0" fontId="5" fillId="0" borderId="0" xfId="0" applyFont="1"/>
    <xf numFmtId="165" fontId="4" fillId="0" borderId="0" xfId="1" applyNumberFormat="1" applyFont="1" applyAlignment="1"/>
    <xf numFmtId="43" fontId="4" fillId="0" borderId="0" xfId="1" applyFont="1" applyAlignment="1"/>
    <xf numFmtId="0" fontId="7" fillId="0" borderId="0" xfId="2" applyFont="1" applyAlignment="1"/>
    <xf numFmtId="0" fontId="5" fillId="0" borderId="4" xfId="0" applyFont="1" applyBorder="1" applyAlignment="1">
      <alignment vertical="center"/>
    </xf>
    <xf numFmtId="0" fontId="8" fillId="2" borderId="17" xfId="3" applyFont="1" applyFill="1" applyBorder="1" applyAlignment="1">
      <alignment horizontal="center" vertical="center" wrapText="1"/>
    </xf>
    <xf numFmtId="0" fontId="8" fillId="2" borderId="18" xfId="3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165" fontId="8" fillId="2" borderId="18" xfId="1" applyNumberFormat="1" applyFont="1" applyFill="1" applyBorder="1" applyAlignment="1">
      <alignment horizontal="center" vertical="center" wrapText="1"/>
    </xf>
    <xf numFmtId="43" fontId="8" fillId="2" borderId="18" xfId="1" applyFont="1" applyFill="1" applyBorder="1" applyAlignment="1">
      <alignment horizontal="center" vertical="center" wrapText="1"/>
    </xf>
    <xf numFmtId="43" fontId="8" fillId="2" borderId="19" xfId="1" applyFont="1" applyFill="1" applyBorder="1" applyAlignment="1">
      <alignment horizontal="center" vertical="center" wrapText="1"/>
    </xf>
    <xf numFmtId="0" fontId="11" fillId="0" borderId="0" xfId="0" applyFont="1" applyAlignment="1">
      <alignment horizontal="left" vertical="top" wrapText="1"/>
    </xf>
    <xf numFmtId="0" fontId="6" fillId="0" borderId="23" xfId="0" applyFont="1" applyBorder="1" applyAlignment="1">
      <alignment horizontal="left" vertical="top" wrapText="1"/>
    </xf>
    <xf numFmtId="0" fontId="6" fillId="0" borderId="24" xfId="0" applyFont="1" applyBorder="1" applyAlignment="1">
      <alignment horizontal="right" vertical="top" wrapText="1"/>
    </xf>
    <xf numFmtId="3" fontId="6" fillId="0" borderId="23" xfId="0" applyNumberFormat="1" applyFont="1" applyBorder="1" applyAlignment="1">
      <alignment horizontal="right" vertical="top" wrapText="1"/>
    </xf>
    <xf numFmtId="167" fontId="6" fillId="0" borderId="24" xfId="0" applyNumberFormat="1" applyFont="1" applyBorder="1" applyAlignment="1">
      <alignment horizontal="right" vertical="top" wrapText="1"/>
    </xf>
    <xf numFmtId="166" fontId="6" fillId="0" borderId="23" xfId="0" applyNumberFormat="1" applyFont="1" applyBorder="1" applyAlignment="1">
      <alignment horizontal="right" vertical="top" wrapText="1"/>
    </xf>
    <xf numFmtId="0" fontId="6" fillId="0" borderId="20" xfId="0" applyFont="1" applyBorder="1" applyAlignment="1">
      <alignment horizontal="left" vertical="top" wrapText="1"/>
    </xf>
    <xf numFmtId="167" fontId="14" fillId="0" borderId="21" xfId="0" applyNumberFormat="1" applyFont="1" applyBorder="1" applyAlignment="1">
      <alignment horizontal="right" vertical="top" wrapText="1"/>
    </xf>
    <xf numFmtId="166" fontId="14" fillId="0" borderId="20" xfId="0" applyNumberFormat="1" applyFont="1" applyBorder="1" applyAlignment="1">
      <alignment horizontal="right" vertical="top" wrapText="1"/>
    </xf>
    <xf numFmtId="0" fontId="14" fillId="0" borderId="24" xfId="0" applyFont="1" applyBorder="1" applyAlignment="1">
      <alignment horizontal="right" vertical="top" wrapText="1"/>
    </xf>
    <xf numFmtId="0" fontId="6" fillId="0" borderId="22" xfId="0" applyFont="1" applyBorder="1" applyAlignment="1">
      <alignment horizontal="left" vertical="top" wrapText="1"/>
    </xf>
    <xf numFmtId="167" fontId="14" fillId="0" borderId="0" xfId="0" applyNumberFormat="1" applyFont="1" applyAlignment="1">
      <alignment horizontal="right" vertical="top" wrapText="1"/>
    </xf>
    <xf numFmtId="0" fontId="14" fillId="0" borderId="23" xfId="0" applyFont="1" applyBorder="1" applyAlignment="1">
      <alignment horizontal="right" vertical="top" wrapText="1"/>
    </xf>
    <xf numFmtId="0" fontId="14" fillId="0" borderId="16" xfId="0" applyFont="1" applyBorder="1" applyAlignment="1">
      <alignment vertical="top" wrapText="1"/>
    </xf>
    <xf numFmtId="0" fontId="6" fillId="0" borderId="16" xfId="0" applyFont="1" applyBorder="1" applyAlignment="1">
      <alignment horizontal="left" vertical="top" wrapText="1"/>
    </xf>
    <xf numFmtId="167" fontId="14" fillId="0" borderId="16" xfId="0" applyNumberFormat="1" applyFont="1" applyBorder="1" applyAlignment="1">
      <alignment horizontal="right" vertical="top" wrapText="1"/>
    </xf>
    <xf numFmtId="166" fontId="14" fillId="0" borderId="16" xfId="0" applyNumberFormat="1" applyFont="1" applyBorder="1" applyAlignment="1">
      <alignment horizontal="right" vertical="top" wrapText="1"/>
    </xf>
    <xf numFmtId="167" fontId="14" fillId="0" borderId="20" xfId="0" applyNumberFormat="1" applyFont="1" applyBorder="1" applyAlignment="1">
      <alignment horizontal="right" vertical="top" wrapText="1"/>
    </xf>
    <xf numFmtId="0" fontId="14" fillId="0" borderId="0" xfId="0" applyFont="1" applyAlignment="1">
      <alignment vertical="top" wrapText="1"/>
    </xf>
    <xf numFmtId="0" fontId="6" fillId="0" borderId="0" xfId="0" applyFont="1" applyAlignment="1">
      <alignment horizontal="left" vertical="top" wrapText="1"/>
    </xf>
    <xf numFmtId="168" fontId="14" fillId="0" borderId="0" xfId="0" applyNumberFormat="1" applyFont="1" applyAlignment="1">
      <alignment horizontal="right" vertical="top" wrapText="1"/>
    </xf>
    <xf numFmtId="0" fontId="14" fillId="0" borderId="0" xfId="0" applyFont="1" applyAlignment="1">
      <alignment horizontal="right" vertical="top" wrapText="1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8" fillId="2" borderId="31" xfId="0" applyFont="1" applyFill="1" applyBorder="1" applyAlignment="1">
      <alignment horizontal="center" vertical="center"/>
    </xf>
    <xf numFmtId="0" fontId="8" fillId="2" borderId="32" xfId="0" applyFont="1" applyFill="1" applyBorder="1" applyAlignment="1">
      <alignment horizontal="center" vertical="center" wrapText="1"/>
    </xf>
    <xf numFmtId="0" fontId="6" fillId="0" borderId="8" xfId="0" applyFont="1" applyBorder="1"/>
    <xf numFmtId="170" fontId="6" fillId="0" borderId="25" xfId="0" applyNumberFormat="1" applyFont="1" applyBorder="1" applyAlignment="1">
      <alignment horizontal="center" vertical="center"/>
    </xf>
    <xf numFmtId="165" fontId="4" fillId="0" borderId="0" xfId="1" applyNumberFormat="1" applyFont="1" applyFill="1" applyAlignment="1"/>
    <xf numFmtId="43" fontId="4" fillId="0" borderId="0" xfId="1" applyFont="1" applyFill="1" applyAlignment="1"/>
    <xf numFmtId="0" fontId="8" fillId="2" borderId="16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6" xfId="0" applyFont="1" applyBorder="1"/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/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165" fontId="7" fillId="0" borderId="0" xfId="2" applyNumberFormat="1" applyFont="1" applyAlignment="1"/>
    <xf numFmtId="169" fontId="7" fillId="0" borderId="0" xfId="2" applyNumberFormat="1" applyFont="1" applyAlignment="1"/>
    <xf numFmtId="165" fontId="7" fillId="0" borderId="0" xfId="2" applyNumberFormat="1" applyFont="1" applyBorder="1" applyAlignment="1"/>
    <xf numFmtId="10" fontId="14" fillId="0" borderId="21" xfId="6" applyNumberFormat="1" applyFont="1" applyBorder="1" applyAlignment="1">
      <alignment horizontal="right" vertical="top" wrapText="1"/>
    </xf>
    <xf numFmtId="0" fontId="6" fillId="0" borderId="16" xfId="0" applyFont="1" applyBorder="1" applyAlignment="1">
      <alignment vertical="top" wrapText="1"/>
    </xf>
    <xf numFmtId="3" fontId="6" fillId="0" borderId="16" xfId="0" applyNumberFormat="1" applyFont="1" applyBorder="1" applyAlignment="1">
      <alignment horizontal="right" vertical="top" wrapText="1"/>
    </xf>
    <xf numFmtId="167" fontId="6" fillId="0" borderId="16" xfId="0" applyNumberFormat="1" applyFont="1" applyBorder="1" applyAlignment="1">
      <alignment horizontal="right" vertical="top" wrapText="1"/>
    </xf>
    <xf numFmtId="166" fontId="6" fillId="0" borderId="16" xfId="0" applyNumberFormat="1" applyFont="1" applyBorder="1" applyAlignment="1">
      <alignment horizontal="right" vertical="top" wrapText="1"/>
    </xf>
    <xf numFmtId="0" fontId="4" fillId="0" borderId="16" xfId="0" applyFont="1" applyBorder="1" applyAlignment="1" applyProtection="1">
      <alignment wrapText="1"/>
      <protection locked="0"/>
    </xf>
    <xf numFmtId="0" fontId="6" fillId="0" borderId="16" xfId="0" applyFont="1" applyBorder="1" applyAlignment="1">
      <alignment horizontal="right" vertical="top" wrapText="1"/>
    </xf>
    <xf numFmtId="0" fontId="5" fillId="0" borderId="0" xfId="0" applyFont="1" applyAlignment="1">
      <alignment horizontal="left" vertical="center" wrapText="1"/>
    </xf>
    <xf numFmtId="166" fontId="14" fillId="0" borderId="0" xfId="0" applyNumberFormat="1" applyFont="1" applyAlignment="1">
      <alignment horizontal="right" vertical="top" wrapText="1"/>
    </xf>
    <xf numFmtId="171" fontId="6" fillId="0" borderId="16" xfId="0" applyNumberFormat="1" applyFont="1" applyBorder="1" applyAlignment="1">
      <alignment horizontal="right" vertical="top" wrapText="1"/>
    </xf>
    <xf numFmtId="0" fontId="6" fillId="0" borderId="33" xfId="0" applyFont="1" applyBorder="1" applyAlignment="1">
      <alignment horizontal="left" vertical="top" wrapText="1"/>
    </xf>
    <xf numFmtId="0" fontId="7" fillId="0" borderId="0" xfId="2" applyFont="1" applyFill="1" applyAlignment="1"/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8" fillId="2" borderId="16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top" wrapText="1"/>
    </xf>
    <xf numFmtId="0" fontId="10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0" borderId="7" xfId="0" applyFont="1" applyBorder="1" applyAlignment="1">
      <alignment horizontal="left" wrapText="1"/>
    </xf>
    <xf numFmtId="164" fontId="5" fillId="0" borderId="9" xfId="0" applyNumberFormat="1" applyFont="1" applyBorder="1" applyAlignment="1">
      <alignment horizontal="left"/>
    </xf>
    <xf numFmtId="164" fontId="5" fillId="0" borderId="10" xfId="0" applyNumberFormat="1" applyFont="1" applyBorder="1" applyAlignment="1">
      <alignment horizontal="left"/>
    </xf>
    <xf numFmtId="164" fontId="5" fillId="0" borderId="11" xfId="0" applyNumberFormat="1" applyFont="1" applyBorder="1" applyAlignment="1">
      <alignment horizontal="left"/>
    </xf>
    <xf numFmtId="49" fontId="5" fillId="0" borderId="13" xfId="0" applyNumberFormat="1" applyFont="1" applyBorder="1" applyAlignment="1">
      <alignment horizontal="left"/>
    </xf>
    <xf numFmtId="49" fontId="5" fillId="0" borderId="14" xfId="0" applyNumberFormat="1" applyFont="1" applyBorder="1" applyAlignment="1">
      <alignment horizontal="left"/>
    </xf>
    <xf numFmtId="49" fontId="5" fillId="0" borderId="15" xfId="0" applyNumberFormat="1" applyFont="1" applyBorder="1" applyAlignment="1">
      <alignment horizontal="left"/>
    </xf>
  </cellXfs>
  <cellStyles count="7">
    <cellStyle name="Comma" xfId="1" builtinId="3"/>
    <cellStyle name="Explanatory Text" xfId="2" builtinId="53"/>
    <cellStyle name="Normal" xfId="0" builtinId="0"/>
    <cellStyle name="Normal 2" xfId="4" xr:uid="{51C3ED54-480D-46FF-914E-CA2343D69ECE}"/>
    <cellStyle name="Normal 3" xfId="5" xr:uid="{ECFB3E63-BB4F-4E95-AC27-7C0321C60533}"/>
    <cellStyle name="Percent" xfId="6" builtinId="5"/>
    <cellStyle name="Style 1" xfId="3" xr:uid="{67610FF6-DEE9-481A-81B3-BED92E398525}"/>
  </cellStyles>
  <dxfs count="0"/>
  <tableStyles count="0" defaultTableStyle="TableStyleMedium2" defaultPivotStyle="PivotStyleLight16"/>
  <colors>
    <mruColors>
      <color rgb="FF4A08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95</xdr:row>
      <xdr:rowOff>1</xdr:rowOff>
    </xdr:from>
    <xdr:to>
      <xdr:col>3</xdr:col>
      <xdr:colOff>3810</xdr:colOff>
      <xdr:row>104</xdr:row>
      <xdr:rowOff>231786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E08D41BC-9E2A-46FA-A994-D5A16A1CA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6143" y="27073413"/>
          <a:ext cx="6202343" cy="2652255"/>
        </a:xfrm>
        <a:prstGeom prst="rect">
          <a:avLst/>
        </a:prstGeom>
      </xdr:spPr>
    </xdr:pic>
    <xdr:clientData/>
  </xdr:twoCellAnchor>
  <xdr:twoCellAnchor editAs="oneCell">
    <xdr:from>
      <xdr:col>1</xdr:col>
      <xdr:colOff>605116</xdr:colOff>
      <xdr:row>85</xdr:row>
      <xdr:rowOff>0</xdr:rowOff>
    </xdr:from>
    <xdr:to>
      <xdr:col>3</xdr:col>
      <xdr:colOff>0</xdr:colOff>
      <xdr:row>91</xdr:row>
      <xdr:rowOff>218459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2F82FCFF-B363-D7DB-CBBB-8B7E54844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4716" y="23098125"/>
          <a:ext cx="6176684" cy="180913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456F2-ABD7-48EF-8960-0C4C94DF0DC9}">
  <dimension ref="C2:J107"/>
  <sheetViews>
    <sheetView tabSelected="1" topLeftCell="A79" zoomScale="85" zoomScaleNormal="85" workbookViewId="0">
      <selection activeCell="F96" sqref="F96"/>
    </sheetView>
  </sheetViews>
  <sheetFormatPr defaultColWidth="9.140625" defaultRowHeight="21" x14ac:dyDescent="0.45"/>
  <cols>
    <col min="1" max="2" width="9.140625" style="1"/>
    <col min="3" max="3" width="92.5703125" style="1" customWidth="1"/>
    <col min="4" max="4" width="39.42578125" style="1" customWidth="1"/>
    <col min="5" max="5" width="38.140625" style="1" customWidth="1"/>
    <col min="6" max="6" width="35.42578125" style="1" bestFit="1" customWidth="1"/>
    <col min="7" max="7" width="33.7109375" style="1" customWidth="1"/>
    <col min="8" max="8" width="32.5703125" style="1" customWidth="1"/>
    <col min="9" max="9" width="28.7109375" style="1" customWidth="1"/>
    <col min="10" max="10" width="13.5703125" style="1" bestFit="1" customWidth="1"/>
    <col min="11" max="16384" width="9.140625" style="1"/>
  </cols>
  <sheetData>
    <row r="2" spans="3:10" ht="21.75" thickBot="1" x14ac:dyDescent="0.5"/>
    <row r="3" spans="3:10" ht="24" thickBot="1" x14ac:dyDescent="0.5">
      <c r="C3" s="73" t="s">
        <v>0</v>
      </c>
      <c r="D3" s="74"/>
      <c r="E3" s="74"/>
      <c r="F3" s="74"/>
      <c r="G3" s="74"/>
      <c r="H3" s="74"/>
      <c r="I3" s="74"/>
      <c r="J3" s="75"/>
    </row>
    <row r="4" spans="3:10" ht="43.5" customHeight="1" x14ac:dyDescent="0.45">
      <c r="C4" s="9" t="s">
        <v>1</v>
      </c>
      <c r="D4" s="76" t="s">
        <v>70</v>
      </c>
      <c r="E4" s="77"/>
      <c r="F4" s="77"/>
      <c r="G4" s="77"/>
      <c r="H4" s="77"/>
      <c r="I4" s="77"/>
      <c r="J4" s="78"/>
    </row>
    <row r="5" spans="3:10" x14ac:dyDescent="0.45">
      <c r="C5" s="3" t="s">
        <v>2</v>
      </c>
      <c r="D5" s="79" t="s">
        <v>77</v>
      </c>
      <c r="E5" s="80"/>
      <c r="F5" s="80"/>
      <c r="G5" s="80"/>
      <c r="H5" s="80"/>
      <c r="I5" s="80"/>
      <c r="J5" s="81"/>
    </row>
    <row r="6" spans="3:10" ht="21.75" thickBot="1" x14ac:dyDescent="0.5">
      <c r="C6" s="4" t="s">
        <v>89</v>
      </c>
      <c r="D6" s="82" t="s">
        <v>90</v>
      </c>
      <c r="E6" s="83"/>
      <c r="F6" s="83"/>
      <c r="G6" s="83"/>
      <c r="H6" s="83"/>
      <c r="I6" s="83"/>
      <c r="J6" s="84"/>
    </row>
    <row r="7" spans="3:10" ht="21.75" thickBot="1" x14ac:dyDescent="0.5">
      <c r="C7" s="5"/>
      <c r="F7" s="6"/>
      <c r="G7" s="7"/>
      <c r="H7" s="7"/>
      <c r="I7" s="7"/>
      <c r="J7" s="7"/>
    </row>
    <row r="8" spans="3:10" s="2" customFormat="1" ht="42" x14ac:dyDescent="0.45">
      <c r="C8" s="10" t="s">
        <v>3</v>
      </c>
      <c r="D8" s="11" t="s">
        <v>4</v>
      </c>
      <c r="E8" s="12" t="s">
        <v>44</v>
      </c>
      <c r="F8" s="13" t="s">
        <v>5</v>
      </c>
      <c r="G8" s="14" t="s">
        <v>6</v>
      </c>
      <c r="H8" s="14" t="s">
        <v>7</v>
      </c>
      <c r="I8" s="14" t="s">
        <v>8</v>
      </c>
      <c r="J8" s="15" t="s">
        <v>9</v>
      </c>
    </row>
    <row r="9" spans="3:10" x14ac:dyDescent="0.45">
      <c r="C9" s="29" t="s">
        <v>41</v>
      </c>
      <c r="D9" s="30"/>
      <c r="E9" s="30"/>
      <c r="F9" s="30"/>
      <c r="G9" s="31"/>
      <c r="H9" s="32"/>
      <c r="I9" s="28"/>
      <c r="J9" s="25"/>
    </row>
    <row r="10" spans="3:10" x14ac:dyDescent="0.45">
      <c r="C10" s="29" t="s">
        <v>42</v>
      </c>
      <c r="D10" s="30"/>
      <c r="E10" s="30"/>
      <c r="F10" s="30"/>
      <c r="G10" s="31"/>
      <c r="H10" s="32"/>
      <c r="I10" s="28"/>
      <c r="J10" s="25"/>
    </row>
    <row r="11" spans="3:10" x14ac:dyDescent="0.45">
      <c r="C11" s="29" t="s">
        <v>75</v>
      </c>
      <c r="D11" s="30"/>
      <c r="E11" s="30"/>
      <c r="F11" s="30"/>
      <c r="G11" s="31"/>
      <c r="H11" s="32"/>
      <c r="I11" s="37"/>
      <c r="J11" s="25"/>
    </row>
    <row r="12" spans="3:10" x14ac:dyDescent="0.45">
      <c r="C12" s="57" t="s">
        <v>45</v>
      </c>
      <c r="D12" s="57" t="s">
        <v>50</v>
      </c>
      <c r="E12" s="57" t="s">
        <v>18</v>
      </c>
      <c r="F12" s="65">
        <v>306700</v>
      </c>
      <c r="G12" s="59">
        <v>307.14</v>
      </c>
      <c r="H12" s="60">
        <v>9.3100000000000002E-2</v>
      </c>
      <c r="I12" s="60">
        <v>5.5162999999999997E-2</v>
      </c>
      <c r="J12" s="25"/>
    </row>
    <row r="13" spans="3:10" x14ac:dyDescent="0.45">
      <c r="C13" s="57" t="s">
        <v>48</v>
      </c>
      <c r="D13" s="57" t="s">
        <v>53</v>
      </c>
      <c r="E13" s="57" t="s">
        <v>18</v>
      </c>
      <c r="F13" s="65">
        <v>70000</v>
      </c>
      <c r="G13" s="59">
        <v>70.41</v>
      </c>
      <c r="H13" s="60">
        <v>2.1299999999999999E-2</v>
      </c>
      <c r="I13" s="60">
        <v>5.5148999999999997E-2</v>
      </c>
      <c r="J13" s="25"/>
    </row>
    <row r="14" spans="3:10" x14ac:dyDescent="0.45">
      <c r="C14" s="57" t="s">
        <v>49</v>
      </c>
      <c r="D14" s="57" t="s">
        <v>54</v>
      </c>
      <c r="E14" s="57" t="s">
        <v>18</v>
      </c>
      <c r="F14" s="65">
        <v>26000</v>
      </c>
      <c r="G14" s="59">
        <v>26.09</v>
      </c>
      <c r="H14" s="60">
        <v>7.9000000000000008E-3</v>
      </c>
      <c r="I14" s="60">
        <v>5.6869000000000003E-2</v>
      </c>
      <c r="J14" s="25"/>
    </row>
    <row r="15" spans="3:10" x14ac:dyDescent="0.45">
      <c r="C15" s="29" t="s">
        <v>10</v>
      </c>
      <c r="D15" s="57"/>
      <c r="E15" s="57"/>
      <c r="F15" s="65"/>
      <c r="G15" s="31">
        <f>SUM(G12:G14)</f>
        <v>403.63999999999993</v>
      </c>
      <c r="H15" s="32">
        <f>SUM(H12:H14)</f>
        <v>0.12230000000000001</v>
      </c>
      <c r="I15" s="60"/>
      <c r="J15" s="25"/>
    </row>
    <row r="16" spans="3:10" x14ac:dyDescent="0.45">
      <c r="C16" s="29" t="s">
        <v>76</v>
      </c>
      <c r="D16" s="57"/>
      <c r="E16" s="57"/>
      <c r="F16" s="65"/>
      <c r="G16" s="59"/>
      <c r="H16" s="60"/>
      <c r="I16" s="60"/>
      <c r="J16" s="25"/>
    </row>
    <row r="17" spans="3:10" x14ac:dyDescent="0.45">
      <c r="C17" s="57" t="s">
        <v>46</v>
      </c>
      <c r="D17" s="57" t="s">
        <v>51</v>
      </c>
      <c r="E17" s="57" t="s">
        <v>55</v>
      </c>
      <c r="F17" s="65">
        <v>20</v>
      </c>
      <c r="G17" s="59">
        <v>253.53</v>
      </c>
      <c r="H17" s="60">
        <v>7.6899999999999996E-2</v>
      </c>
      <c r="I17" s="60">
        <v>6.8249000000000004E-2</v>
      </c>
      <c r="J17" s="25"/>
    </row>
    <row r="18" spans="3:10" x14ac:dyDescent="0.45">
      <c r="C18" s="57" t="s">
        <v>47</v>
      </c>
      <c r="D18" s="57" t="s">
        <v>52</v>
      </c>
      <c r="E18" s="57" t="s">
        <v>56</v>
      </c>
      <c r="F18" s="65">
        <v>25</v>
      </c>
      <c r="G18" s="59">
        <v>250.32</v>
      </c>
      <c r="H18" s="60">
        <v>7.5899999999999995E-2</v>
      </c>
      <c r="I18" s="60">
        <v>6.3049999999999995E-2</v>
      </c>
      <c r="J18" s="25"/>
    </row>
    <row r="19" spans="3:10" x14ac:dyDescent="0.45">
      <c r="C19" s="57" t="s">
        <v>91</v>
      </c>
      <c r="D19" s="57" t="s">
        <v>92</v>
      </c>
      <c r="E19" s="57" t="s">
        <v>55</v>
      </c>
      <c r="F19" s="65">
        <v>30</v>
      </c>
      <c r="G19" s="59">
        <v>300.93</v>
      </c>
      <c r="H19" s="60">
        <v>9.1200000000000003E-2</v>
      </c>
      <c r="I19" s="60">
        <v>6.2751000000000001E-2</v>
      </c>
      <c r="J19" s="25"/>
    </row>
    <row r="20" spans="3:10" x14ac:dyDescent="0.45">
      <c r="C20" s="29" t="s">
        <v>10</v>
      </c>
      <c r="D20" s="30"/>
      <c r="E20" s="30"/>
      <c r="F20" s="30"/>
      <c r="G20" s="31">
        <f>SUM(G17:G19)</f>
        <v>804.78</v>
      </c>
      <c r="H20" s="32">
        <f>SUM(H17:H19)</f>
        <v>0.24399999999999999</v>
      </c>
      <c r="I20" s="60"/>
      <c r="J20" s="25"/>
    </row>
    <row r="21" spans="3:10" x14ac:dyDescent="0.45">
      <c r="C21" s="29" t="s">
        <v>43</v>
      </c>
      <c r="D21" s="30"/>
      <c r="E21" s="30"/>
      <c r="F21" s="30"/>
      <c r="G21" s="59" t="s">
        <v>11</v>
      </c>
      <c r="H21" s="60" t="s">
        <v>11</v>
      </c>
      <c r="I21" s="60"/>
      <c r="J21" s="25"/>
    </row>
    <row r="22" spans="3:10" x14ac:dyDescent="0.45">
      <c r="C22" s="29" t="s">
        <v>10</v>
      </c>
      <c r="D22" s="30"/>
      <c r="E22" s="30"/>
      <c r="F22" s="30"/>
      <c r="G22" s="59" t="s">
        <v>11</v>
      </c>
      <c r="H22" s="60" t="s">
        <v>11</v>
      </c>
      <c r="I22" s="60"/>
      <c r="J22" s="25"/>
    </row>
    <row r="23" spans="3:10" x14ac:dyDescent="0.45">
      <c r="C23" s="29" t="s">
        <v>19</v>
      </c>
      <c r="D23" s="30"/>
      <c r="E23" s="30"/>
      <c r="F23" s="30"/>
      <c r="G23" s="31">
        <f>G20+G15</f>
        <v>1208.4199999999998</v>
      </c>
      <c r="H23" s="32">
        <f>H20+H15</f>
        <v>0.36630000000000001</v>
      </c>
      <c r="I23" s="60"/>
      <c r="J23" s="25"/>
    </row>
    <row r="24" spans="3:10" x14ac:dyDescent="0.45">
      <c r="C24" s="29"/>
      <c r="D24" s="30"/>
      <c r="E24" s="30"/>
      <c r="F24" s="30"/>
      <c r="G24" s="31"/>
      <c r="H24" s="32"/>
      <c r="I24" s="60"/>
      <c r="J24" s="25"/>
    </row>
    <row r="25" spans="3:10" x14ac:dyDescent="0.45">
      <c r="C25" s="29" t="s">
        <v>12</v>
      </c>
      <c r="D25" s="30"/>
      <c r="E25" s="30"/>
      <c r="F25" s="30"/>
      <c r="G25" s="30"/>
      <c r="H25" s="30"/>
      <c r="I25" s="60"/>
      <c r="J25" s="18"/>
    </row>
    <row r="26" spans="3:10" x14ac:dyDescent="0.45">
      <c r="C26" s="29" t="s">
        <v>17</v>
      </c>
      <c r="D26" s="30"/>
      <c r="E26" s="30"/>
      <c r="F26" s="30"/>
      <c r="G26" s="61"/>
      <c r="H26" s="62"/>
      <c r="I26" s="60"/>
      <c r="J26" s="18"/>
    </row>
    <row r="27" spans="3:10" x14ac:dyDescent="0.45">
      <c r="C27" s="57" t="s">
        <v>57</v>
      </c>
      <c r="D27" s="30" t="s">
        <v>58</v>
      </c>
      <c r="E27" s="30" t="s">
        <v>18</v>
      </c>
      <c r="F27" s="58">
        <v>15100</v>
      </c>
      <c r="G27" s="59">
        <v>14.99</v>
      </c>
      <c r="H27" s="60">
        <v>4.4999999999999997E-3</v>
      </c>
      <c r="I27" s="60">
        <v>5.2600000000000001E-2</v>
      </c>
      <c r="J27" s="18"/>
    </row>
    <row r="28" spans="3:10" x14ac:dyDescent="0.45">
      <c r="C28" s="57" t="s">
        <v>93</v>
      </c>
      <c r="D28" s="30" t="s">
        <v>94</v>
      </c>
      <c r="E28" s="30" t="s">
        <v>18</v>
      </c>
      <c r="F28" s="58">
        <v>200000</v>
      </c>
      <c r="G28" s="59">
        <v>198.34</v>
      </c>
      <c r="H28" s="60">
        <v>6.0100000000000001E-2</v>
      </c>
      <c r="I28" s="60">
        <v>5.2699999999999997E-2</v>
      </c>
      <c r="J28" s="18"/>
    </row>
    <row r="29" spans="3:10" x14ac:dyDescent="0.45">
      <c r="C29" s="29" t="s">
        <v>10</v>
      </c>
      <c r="D29" s="30"/>
      <c r="E29" s="30"/>
      <c r="F29" s="30"/>
      <c r="G29" s="31">
        <f>SUM(G27:G28)</f>
        <v>213.33</v>
      </c>
      <c r="H29" s="32">
        <f>SUM(H27:H28)</f>
        <v>6.4600000000000005E-2</v>
      </c>
      <c r="I29" s="60"/>
      <c r="J29" s="25"/>
    </row>
    <row r="30" spans="3:10" x14ac:dyDescent="0.45">
      <c r="C30" s="29" t="s">
        <v>59</v>
      </c>
      <c r="D30" s="35"/>
      <c r="E30" s="35"/>
      <c r="F30" s="35"/>
      <c r="G30" s="27"/>
      <c r="H30" s="64"/>
      <c r="I30" s="60"/>
      <c r="J30" s="25"/>
    </row>
    <row r="31" spans="3:10" x14ac:dyDescent="0.45">
      <c r="C31" s="57" t="s">
        <v>83</v>
      </c>
      <c r="D31" s="57" t="s">
        <v>60</v>
      </c>
      <c r="E31" s="57" t="s">
        <v>65</v>
      </c>
      <c r="F31" s="65">
        <v>50</v>
      </c>
      <c r="G31" s="59">
        <v>247.94</v>
      </c>
      <c r="H31" s="60">
        <v>7.5200000000000003E-2</v>
      </c>
      <c r="I31" s="60">
        <v>6.1848E-2</v>
      </c>
      <c r="J31" s="25"/>
    </row>
    <row r="32" spans="3:10" x14ac:dyDescent="0.45">
      <c r="C32" s="57" t="s">
        <v>84</v>
      </c>
      <c r="D32" s="57" t="s">
        <v>61</v>
      </c>
      <c r="E32" s="57" t="s">
        <v>65</v>
      </c>
      <c r="F32" s="65">
        <v>50</v>
      </c>
      <c r="G32" s="59">
        <v>247.89</v>
      </c>
      <c r="H32" s="60">
        <v>7.5200000000000003E-2</v>
      </c>
      <c r="I32" s="60">
        <v>6.2203000000000001E-2</v>
      </c>
      <c r="J32" s="25"/>
    </row>
    <row r="33" spans="3:10" x14ac:dyDescent="0.45">
      <c r="C33" s="57" t="s">
        <v>85</v>
      </c>
      <c r="D33" s="57" t="s">
        <v>62</v>
      </c>
      <c r="E33" s="57" t="s">
        <v>65</v>
      </c>
      <c r="F33" s="65">
        <v>50</v>
      </c>
      <c r="G33" s="59">
        <v>247.56</v>
      </c>
      <c r="H33" s="60">
        <v>7.51E-2</v>
      </c>
      <c r="I33" s="60">
        <v>6.1948999999999997E-2</v>
      </c>
      <c r="J33" s="25"/>
    </row>
    <row r="34" spans="3:10" x14ac:dyDescent="0.45">
      <c r="C34" s="57" t="s">
        <v>86</v>
      </c>
      <c r="D34" s="57" t="s">
        <v>63</v>
      </c>
      <c r="E34" s="57" t="s">
        <v>65</v>
      </c>
      <c r="F34" s="65">
        <v>50</v>
      </c>
      <c r="G34" s="59">
        <v>247.39</v>
      </c>
      <c r="H34" s="60">
        <v>7.4999999999999997E-2</v>
      </c>
      <c r="I34" s="60">
        <v>6.1100000000000002E-2</v>
      </c>
      <c r="J34" s="25"/>
    </row>
    <row r="35" spans="3:10" x14ac:dyDescent="0.45">
      <c r="C35" s="57" t="s">
        <v>87</v>
      </c>
      <c r="D35" s="57" t="s">
        <v>64</v>
      </c>
      <c r="E35" s="57" t="s">
        <v>65</v>
      </c>
      <c r="F35" s="65">
        <v>50</v>
      </c>
      <c r="G35" s="59">
        <v>247.33</v>
      </c>
      <c r="H35" s="60">
        <v>7.4999999999999997E-2</v>
      </c>
      <c r="I35" s="60">
        <v>6.1497000000000003E-2</v>
      </c>
      <c r="J35" s="25"/>
    </row>
    <row r="36" spans="3:10" x14ac:dyDescent="0.45">
      <c r="C36" s="29" t="s">
        <v>10</v>
      </c>
      <c r="D36" s="30"/>
      <c r="E36" s="30"/>
      <c r="F36" s="30"/>
      <c r="G36" s="31">
        <f>SUM(G31:G35)</f>
        <v>1238.1099999999999</v>
      </c>
      <c r="H36" s="32">
        <f>SUM(H31:H35)</f>
        <v>0.3755</v>
      </c>
      <c r="I36" s="32"/>
      <c r="J36" s="25"/>
    </row>
    <row r="37" spans="3:10" x14ac:dyDescent="0.45">
      <c r="C37" s="29" t="s">
        <v>66</v>
      </c>
      <c r="D37" s="30"/>
      <c r="E37" s="30"/>
      <c r="F37" s="30"/>
      <c r="G37" s="30"/>
      <c r="H37" s="30"/>
      <c r="I37" s="30"/>
      <c r="J37" s="25"/>
    </row>
    <row r="38" spans="3:10" x14ac:dyDescent="0.45">
      <c r="C38" s="57" t="s">
        <v>67</v>
      </c>
      <c r="D38" s="30" t="s">
        <v>68</v>
      </c>
      <c r="E38" s="30" t="s">
        <v>69</v>
      </c>
      <c r="F38" s="65">
        <v>50</v>
      </c>
      <c r="G38" s="59">
        <v>247.37</v>
      </c>
      <c r="H38" s="60">
        <v>7.4999999999999997E-2</v>
      </c>
      <c r="I38" s="60">
        <v>6.7001000000000005E-2</v>
      </c>
      <c r="J38" s="25"/>
    </row>
    <row r="39" spans="3:10" x14ac:dyDescent="0.45">
      <c r="C39" s="29" t="s">
        <v>10</v>
      </c>
      <c r="D39" s="30"/>
      <c r="E39" s="30"/>
      <c r="F39" s="30"/>
      <c r="G39" s="31">
        <f>G38</f>
        <v>247.37</v>
      </c>
      <c r="H39" s="32">
        <f>H38</f>
        <v>7.4999999999999997E-2</v>
      </c>
      <c r="I39" s="32"/>
      <c r="J39" s="25"/>
    </row>
    <row r="40" spans="3:10" x14ac:dyDescent="0.45">
      <c r="C40" s="29" t="s">
        <v>19</v>
      </c>
      <c r="D40" s="30"/>
      <c r="E40" s="30"/>
      <c r="F40" s="30"/>
      <c r="G40" s="31">
        <f>G39+G36+G29</f>
        <v>1698.81</v>
      </c>
      <c r="H40" s="32">
        <f>H39+H36+H29</f>
        <v>0.5151</v>
      </c>
      <c r="I40" s="32"/>
      <c r="J40" s="25"/>
    </row>
    <row r="41" spans="3:10" x14ac:dyDescent="0.45">
      <c r="C41" s="29"/>
      <c r="D41" s="30"/>
      <c r="E41" s="30"/>
      <c r="F41" s="29"/>
      <c r="G41" s="30"/>
      <c r="H41" s="30"/>
      <c r="I41" s="29"/>
      <c r="J41" s="25"/>
    </row>
    <row r="42" spans="3:10" x14ac:dyDescent="0.45">
      <c r="C42" s="29" t="s">
        <v>13</v>
      </c>
      <c r="D42" s="22"/>
      <c r="E42" s="22"/>
      <c r="F42" s="22"/>
      <c r="G42" s="22"/>
      <c r="H42" s="22"/>
      <c r="I42" s="18"/>
      <c r="J42" s="18"/>
    </row>
    <row r="43" spans="3:10" x14ac:dyDescent="0.45">
      <c r="C43" s="57" t="s">
        <v>14</v>
      </c>
      <c r="D43" s="17"/>
      <c r="E43" s="17" t="s">
        <v>20</v>
      </c>
      <c r="F43" s="19"/>
      <c r="G43" s="20">
        <v>352</v>
      </c>
      <c r="H43" s="21">
        <v>0.1067</v>
      </c>
      <c r="I43" s="60">
        <v>5.5E-2</v>
      </c>
      <c r="J43" s="18"/>
    </row>
    <row r="44" spans="3:10" x14ac:dyDescent="0.45">
      <c r="C44" s="29" t="s">
        <v>10</v>
      </c>
      <c r="D44" s="22"/>
      <c r="E44" s="22"/>
      <c r="F44" s="22"/>
      <c r="G44" s="23">
        <f>G43</f>
        <v>352</v>
      </c>
      <c r="H44" s="24">
        <f>H43</f>
        <v>0.1067</v>
      </c>
      <c r="I44" s="25"/>
      <c r="J44" s="25"/>
    </row>
    <row r="45" spans="3:10" x14ac:dyDescent="0.45">
      <c r="C45" s="29" t="s">
        <v>43</v>
      </c>
      <c r="D45" s="30"/>
      <c r="E45" s="30"/>
      <c r="F45" s="30"/>
      <c r="G45" s="59" t="s">
        <v>11</v>
      </c>
      <c r="H45" s="60" t="s">
        <v>11</v>
      </c>
      <c r="I45" s="60"/>
      <c r="J45" s="25"/>
    </row>
    <row r="46" spans="3:10" x14ac:dyDescent="0.45">
      <c r="C46" s="29" t="s">
        <v>10</v>
      </c>
      <c r="D46" s="30"/>
      <c r="E46" s="30"/>
      <c r="F46" s="30"/>
      <c r="G46" s="59" t="s">
        <v>11</v>
      </c>
      <c r="H46" s="60" t="s">
        <v>11</v>
      </c>
      <c r="I46" s="60"/>
      <c r="J46" s="25"/>
    </row>
    <row r="47" spans="3:10" x14ac:dyDescent="0.45">
      <c r="C47" s="29" t="s">
        <v>19</v>
      </c>
      <c r="D47" s="26"/>
      <c r="E47" s="22"/>
      <c r="F47" s="26"/>
      <c r="G47" s="23">
        <f>G44</f>
        <v>352</v>
      </c>
      <c r="H47" s="56">
        <f>H44</f>
        <v>0.1067</v>
      </c>
      <c r="I47" s="60"/>
      <c r="J47" s="25"/>
    </row>
    <row r="48" spans="3:10" x14ac:dyDescent="0.45">
      <c r="C48" s="29" t="s">
        <v>21</v>
      </c>
      <c r="D48" s="22"/>
      <c r="E48" s="22"/>
      <c r="F48" s="22"/>
      <c r="G48" s="33">
        <v>39.01</v>
      </c>
      <c r="H48" s="24">
        <v>1.1900000000000001E-2</v>
      </c>
      <c r="I48" s="60"/>
      <c r="J48" s="25"/>
    </row>
    <row r="49" spans="3:10" x14ac:dyDescent="0.45">
      <c r="C49" s="29" t="s">
        <v>22</v>
      </c>
      <c r="D49" s="22"/>
      <c r="E49" s="22"/>
      <c r="F49" s="22"/>
      <c r="G49" s="33">
        <f>G48+G47+G40+G23</f>
        <v>3298.24</v>
      </c>
      <c r="H49" s="24">
        <f>H48+H47+H40+H23</f>
        <v>1</v>
      </c>
      <c r="I49" s="60"/>
      <c r="J49" s="66"/>
    </row>
    <row r="50" spans="3:10" x14ac:dyDescent="0.45">
      <c r="C50" s="34"/>
      <c r="D50" s="35"/>
      <c r="E50" s="35"/>
      <c r="F50" s="35"/>
      <c r="G50" s="27"/>
      <c r="H50" s="36"/>
      <c r="I50" s="37"/>
      <c r="J50" s="37"/>
    </row>
    <row r="51" spans="3:10" x14ac:dyDescent="0.45">
      <c r="C51" s="34"/>
      <c r="D51" s="35"/>
      <c r="E51" s="35"/>
      <c r="F51" s="35"/>
      <c r="G51" s="27"/>
      <c r="H51" s="36"/>
      <c r="I51" s="37"/>
      <c r="J51" s="37"/>
    </row>
    <row r="52" spans="3:10" x14ac:dyDescent="0.45">
      <c r="C52" s="5" t="s">
        <v>23</v>
      </c>
      <c r="F52" s="6"/>
      <c r="G52" s="7"/>
      <c r="H52" s="7"/>
      <c r="I52" s="7"/>
      <c r="J52" s="7"/>
    </row>
    <row r="53" spans="3:10" x14ac:dyDescent="0.45">
      <c r="C53" s="72" t="s">
        <v>88</v>
      </c>
      <c r="D53" s="72"/>
      <c r="E53" s="72"/>
      <c r="F53" s="72"/>
      <c r="G53" s="72"/>
      <c r="H53" s="72"/>
      <c r="I53" s="72"/>
      <c r="J53" s="72"/>
    </row>
    <row r="54" spans="3:10" x14ac:dyDescent="0.45">
      <c r="C54" s="69" t="s">
        <v>24</v>
      </c>
      <c r="D54" s="69"/>
      <c r="E54" s="69"/>
      <c r="F54" s="69"/>
      <c r="G54" s="69"/>
      <c r="H54" s="69"/>
      <c r="I54" s="69"/>
      <c r="J54" s="69"/>
    </row>
    <row r="55" spans="3:10" x14ac:dyDescent="0.45">
      <c r="F55" s="6"/>
      <c r="G55" s="7"/>
      <c r="H55" s="7"/>
      <c r="I55" s="7"/>
      <c r="J55" s="7"/>
    </row>
    <row r="56" spans="3:10" ht="21.75" thickBot="1" x14ac:dyDescent="0.5">
      <c r="C56" s="38" t="s">
        <v>25</v>
      </c>
      <c r="D56" s="39"/>
      <c r="E56" s="39"/>
      <c r="F56" s="6"/>
      <c r="G56" s="7"/>
      <c r="H56" s="7"/>
      <c r="I56" s="7"/>
      <c r="J56" s="7"/>
    </row>
    <row r="57" spans="3:10" ht="42" x14ac:dyDescent="0.45">
      <c r="C57" s="40" t="s">
        <v>26</v>
      </c>
      <c r="D57" s="41" t="s">
        <v>96</v>
      </c>
      <c r="E57" s="41" t="s">
        <v>95</v>
      </c>
      <c r="F57" s="6"/>
      <c r="H57" s="7"/>
      <c r="I57" s="7"/>
      <c r="J57" s="7"/>
    </row>
    <row r="58" spans="3:10" x14ac:dyDescent="0.45">
      <c r="C58" s="42" t="s">
        <v>81</v>
      </c>
      <c r="D58" s="43">
        <v>1004.0688</v>
      </c>
      <c r="E58" s="43">
        <v>1001.9576</v>
      </c>
      <c r="F58" s="6"/>
      <c r="H58" s="7"/>
      <c r="I58" s="7"/>
      <c r="J58" s="7"/>
    </row>
    <row r="59" spans="3:10" x14ac:dyDescent="0.45">
      <c r="C59" s="42" t="s">
        <v>82</v>
      </c>
      <c r="D59" s="43">
        <v>1003.9697</v>
      </c>
      <c r="E59" s="43">
        <v>1001.9357</v>
      </c>
      <c r="F59" s="6"/>
      <c r="H59" s="7"/>
      <c r="I59" s="7"/>
      <c r="J59" s="7"/>
    </row>
    <row r="60" spans="3:10" x14ac:dyDescent="0.45">
      <c r="C60" s="5" t="s">
        <v>78</v>
      </c>
      <c r="F60" s="44"/>
      <c r="H60" s="45"/>
      <c r="I60" s="7"/>
      <c r="J60" s="45"/>
    </row>
    <row r="61" spans="3:10" x14ac:dyDescent="0.45">
      <c r="C61" s="5" t="s">
        <v>97</v>
      </c>
      <c r="F61" s="44"/>
      <c r="H61" s="45"/>
      <c r="I61" s="7"/>
      <c r="J61" s="45"/>
    </row>
    <row r="62" spans="3:10" x14ac:dyDescent="0.45">
      <c r="C62" s="5" t="s">
        <v>98</v>
      </c>
      <c r="F62" s="44"/>
      <c r="H62" s="45"/>
      <c r="I62" s="7"/>
      <c r="J62" s="45"/>
    </row>
    <row r="63" spans="3:10" x14ac:dyDescent="0.45">
      <c r="F63" s="44"/>
      <c r="H63" s="45"/>
      <c r="I63" s="7"/>
      <c r="J63" s="45"/>
    </row>
    <row r="64" spans="3:10" x14ac:dyDescent="0.45">
      <c r="C64" s="70" t="s">
        <v>27</v>
      </c>
      <c r="D64" s="70"/>
      <c r="E64" s="70"/>
      <c r="F64" s="70"/>
      <c r="G64" s="70"/>
      <c r="H64" s="70"/>
      <c r="I64" s="70"/>
    </row>
    <row r="65" spans="3:10" x14ac:dyDescent="0.45">
      <c r="C65" s="71" t="s">
        <v>28</v>
      </c>
      <c r="D65" s="71" t="s">
        <v>29</v>
      </c>
      <c r="E65" s="71"/>
      <c r="F65" s="46" t="s">
        <v>30</v>
      </c>
      <c r="G65" s="71" t="s">
        <v>31</v>
      </c>
      <c r="H65" s="71"/>
      <c r="I65" s="71"/>
      <c r="J65" s="47"/>
    </row>
    <row r="66" spans="3:10" ht="67.5" customHeight="1" x14ac:dyDescent="0.45">
      <c r="C66" s="71"/>
      <c r="D66" s="46" t="s">
        <v>79</v>
      </c>
      <c r="E66" s="46" t="s">
        <v>80</v>
      </c>
      <c r="F66" s="46" t="s">
        <v>71</v>
      </c>
      <c r="G66" s="46" t="s">
        <v>79</v>
      </c>
      <c r="H66" s="46" t="s">
        <v>80</v>
      </c>
      <c r="I66" s="46" t="s">
        <v>71</v>
      </c>
      <c r="J66" s="2"/>
    </row>
    <row r="67" spans="3:10" x14ac:dyDescent="0.45">
      <c r="C67" s="48" t="s">
        <v>32</v>
      </c>
      <c r="D67" s="39" t="s">
        <v>33</v>
      </c>
      <c r="E67" s="39" t="s">
        <v>33</v>
      </c>
      <c r="F67" s="39" t="s">
        <v>33</v>
      </c>
      <c r="G67" s="39" t="s">
        <v>33</v>
      </c>
      <c r="H67" s="39" t="s">
        <v>33</v>
      </c>
      <c r="I67" s="49" t="s">
        <v>33</v>
      </c>
    </row>
    <row r="68" spans="3:10" x14ac:dyDescent="0.45">
      <c r="C68" s="48" t="s">
        <v>34</v>
      </c>
      <c r="D68" s="39" t="s">
        <v>33</v>
      </c>
      <c r="E68" s="39" t="s">
        <v>33</v>
      </c>
      <c r="F68" s="39" t="s">
        <v>33</v>
      </c>
      <c r="G68" s="39" t="s">
        <v>33</v>
      </c>
      <c r="H68" s="39" t="s">
        <v>33</v>
      </c>
      <c r="I68" s="49" t="s">
        <v>33</v>
      </c>
    </row>
    <row r="69" spans="3:10" x14ac:dyDescent="0.45">
      <c r="C69" s="48" t="s">
        <v>35</v>
      </c>
      <c r="D69" s="39" t="s">
        <v>33</v>
      </c>
      <c r="E69" s="39" t="s">
        <v>33</v>
      </c>
      <c r="F69" s="39" t="s">
        <v>33</v>
      </c>
      <c r="G69" s="39" t="s">
        <v>33</v>
      </c>
      <c r="H69" s="39" t="s">
        <v>33</v>
      </c>
      <c r="I69" s="49" t="s">
        <v>33</v>
      </c>
      <c r="J69" s="45"/>
    </row>
    <row r="70" spans="3:10" x14ac:dyDescent="0.45">
      <c r="C70" s="48" t="s">
        <v>36</v>
      </c>
      <c r="D70" s="39" t="s">
        <v>33</v>
      </c>
      <c r="E70" s="39" t="s">
        <v>33</v>
      </c>
      <c r="F70" s="39" t="s">
        <v>33</v>
      </c>
      <c r="G70" s="39" t="s">
        <v>33</v>
      </c>
      <c r="H70" s="39" t="s">
        <v>33</v>
      </c>
      <c r="I70" s="49" t="s">
        <v>33</v>
      </c>
      <c r="J70" s="45"/>
    </row>
    <row r="71" spans="3:10" ht="21.75" thickBot="1" x14ac:dyDescent="0.5">
      <c r="C71" s="50" t="s">
        <v>72</v>
      </c>
      <c r="D71" s="51" t="s">
        <v>33</v>
      </c>
      <c r="E71" s="51" t="s">
        <v>33</v>
      </c>
      <c r="F71" s="51" t="s">
        <v>33</v>
      </c>
      <c r="G71" s="51" t="s">
        <v>33</v>
      </c>
      <c r="H71" s="51" t="s">
        <v>33</v>
      </c>
      <c r="I71" s="52" t="s">
        <v>33</v>
      </c>
    </row>
    <row r="72" spans="3:10" x14ac:dyDescent="0.45">
      <c r="C72" s="1" t="s">
        <v>37</v>
      </c>
      <c r="F72" s="44"/>
      <c r="H72" s="45"/>
      <c r="I72" s="7"/>
      <c r="J72" s="45"/>
    </row>
    <row r="73" spans="3:10" x14ac:dyDescent="0.45">
      <c r="F73" s="6"/>
      <c r="G73" s="7"/>
      <c r="H73" s="7"/>
      <c r="I73" s="7"/>
      <c r="J73" s="7"/>
    </row>
    <row r="74" spans="3:10" x14ac:dyDescent="0.45">
      <c r="C74" s="8" t="s">
        <v>38</v>
      </c>
      <c r="D74" s="8"/>
      <c r="E74" s="8"/>
      <c r="F74" s="53"/>
      <c r="G74" s="54"/>
      <c r="H74" s="54"/>
      <c r="I74" s="7"/>
      <c r="J74" s="7"/>
    </row>
    <row r="75" spans="3:10" x14ac:dyDescent="0.45">
      <c r="C75" s="8" t="s">
        <v>99</v>
      </c>
      <c r="D75" s="8"/>
      <c r="E75" s="8"/>
      <c r="F75" s="55"/>
      <c r="G75" s="54"/>
      <c r="H75" s="54"/>
      <c r="I75" s="7"/>
      <c r="J75" s="7"/>
    </row>
    <row r="76" spans="3:10" x14ac:dyDescent="0.45">
      <c r="C76" s="8" t="s">
        <v>74</v>
      </c>
      <c r="D76" s="8"/>
      <c r="E76" s="8"/>
      <c r="F76" s="55"/>
      <c r="G76" s="54"/>
      <c r="H76" s="54"/>
      <c r="I76" s="7"/>
      <c r="J76" s="7"/>
    </row>
    <row r="77" spans="3:10" x14ac:dyDescent="0.45">
      <c r="C77" s="8" t="s">
        <v>39</v>
      </c>
      <c r="D77" s="8"/>
      <c r="E77" s="8"/>
      <c r="F77" s="55"/>
      <c r="G77" s="54"/>
      <c r="H77" s="54"/>
      <c r="I77" s="7"/>
      <c r="J77" s="7"/>
    </row>
    <row r="78" spans="3:10" x14ac:dyDescent="0.45">
      <c r="C78" s="8" t="s">
        <v>40</v>
      </c>
      <c r="D78" s="8"/>
      <c r="E78" s="8"/>
      <c r="F78" s="55"/>
      <c r="G78" s="54"/>
      <c r="H78" s="54"/>
      <c r="I78" s="7"/>
      <c r="J78" s="7"/>
    </row>
    <row r="79" spans="3:10" x14ac:dyDescent="0.45">
      <c r="C79" s="8" t="s">
        <v>100</v>
      </c>
      <c r="D79" s="8"/>
      <c r="E79" s="8"/>
      <c r="F79" s="55"/>
      <c r="G79" s="54"/>
      <c r="H79" s="54"/>
      <c r="I79" s="7"/>
      <c r="J79" s="7"/>
    </row>
    <row r="80" spans="3:10" x14ac:dyDescent="0.45">
      <c r="C80" s="8" t="s">
        <v>101</v>
      </c>
      <c r="D80" s="8"/>
      <c r="E80" s="8"/>
      <c r="F80" s="55"/>
      <c r="G80" s="54"/>
      <c r="H80"/>
      <c r="I80" s="7"/>
      <c r="J80" s="7"/>
    </row>
    <row r="81" spans="3:10" x14ac:dyDescent="0.45">
      <c r="C81" s="8" t="s">
        <v>102</v>
      </c>
      <c r="D81" s="8"/>
      <c r="E81" s="8"/>
      <c r="F81" s="53"/>
      <c r="G81" s="54"/>
      <c r="H81" s="54"/>
      <c r="I81" s="7"/>
      <c r="J81" s="7"/>
    </row>
    <row r="82" spans="3:10" x14ac:dyDescent="0.45">
      <c r="C82" s="8" t="s">
        <v>103</v>
      </c>
      <c r="D82" s="8"/>
      <c r="E82" s="8"/>
      <c r="F82" s="6"/>
      <c r="G82" s="7"/>
      <c r="H82" s="7"/>
      <c r="I82" s="7"/>
      <c r="J82" s="7"/>
    </row>
    <row r="83" spans="3:10" x14ac:dyDescent="0.45">
      <c r="C83" s="67" t="s">
        <v>104</v>
      </c>
      <c r="D83" s="8"/>
      <c r="E83" s="8"/>
      <c r="F83" s="6"/>
      <c r="G83" s="7"/>
      <c r="H83" s="7"/>
      <c r="I83" s="7"/>
      <c r="J83" s="7"/>
    </row>
    <row r="84" spans="3:10" x14ac:dyDescent="0.45">
      <c r="C84" s="67" t="s">
        <v>105</v>
      </c>
      <c r="D84" s="8"/>
      <c r="E84" s="8"/>
      <c r="F84" s="6"/>
      <c r="G84" s="7"/>
      <c r="H84" s="7"/>
      <c r="I84" s="7"/>
      <c r="J84" s="7"/>
    </row>
    <row r="85" spans="3:10" x14ac:dyDescent="0.45">
      <c r="C85" s="8"/>
      <c r="D85" s="8"/>
      <c r="E85" s="8"/>
      <c r="F85" s="6"/>
      <c r="G85" s="7"/>
      <c r="H85" s="7"/>
      <c r="I85" s="7"/>
      <c r="J85" s="7"/>
    </row>
    <row r="86" spans="3:10" x14ac:dyDescent="0.45">
      <c r="C86" s="8"/>
      <c r="D86" s="8"/>
      <c r="E86" s="8"/>
      <c r="F86" s="6"/>
      <c r="G86" s="7"/>
      <c r="H86" s="7"/>
      <c r="I86" s="7"/>
      <c r="J86" s="7"/>
    </row>
    <row r="87" spans="3:10" x14ac:dyDescent="0.45">
      <c r="C87" s="8"/>
      <c r="D87" s="8"/>
      <c r="E87" s="8"/>
      <c r="F87" s="6"/>
      <c r="G87" s="7"/>
      <c r="H87" s="7"/>
      <c r="I87" s="7"/>
      <c r="J87" s="7"/>
    </row>
    <row r="88" spans="3:10" x14ac:dyDescent="0.45">
      <c r="C88" s="8"/>
      <c r="D88" s="8"/>
      <c r="E88" s="8"/>
      <c r="F88" s="6"/>
      <c r="G88" s="7"/>
      <c r="H88" s="7"/>
      <c r="I88" s="7"/>
      <c r="J88" s="7"/>
    </row>
    <row r="89" spans="3:10" x14ac:dyDescent="0.45">
      <c r="C89" s="8"/>
      <c r="D89" s="8"/>
      <c r="E89" s="8"/>
      <c r="F89" s="6"/>
      <c r="G89" s="7"/>
      <c r="H89" s="7"/>
      <c r="I89" s="7"/>
      <c r="J89" s="7"/>
    </row>
    <row r="90" spans="3:10" x14ac:dyDescent="0.45">
      <c r="C90" s="8"/>
      <c r="D90" s="8"/>
      <c r="E90" s="8"/>
      <c r="F90" s="6"/>
      <c r="G90" s="7"/>
      <c r="H90" s="7"/>
      <c r="I90" s="7"/>
      <c r="J90" s="7"/>
    </row>
    <row r="91" spans="3:10" x14ac:dyDescent="0.45">
      <c r="C91" s="8"/>
      <c r="D91" s="8"/>
      <c r="E91" s="8"/>
      <c r="F91" s="6"/>
      <c r="G91" s="7"/>
      <c r="H91" s="7"/>
      <c r="I91" s="7"/>
      <c r="J91" s="7"/>
    </row>
    <row r="92" spans="3:10" x14ac:dyDescent="0.45">
      <c r="C92" s="8"/>
      <c r="D92" s="8"/>
      <c r="E92" s="8"/>
      <c r="F92" s="6"/>
      <c r="G92" s="7"/>
      <c r="H92" s="7"/>
      <c r="I92" s="7"/>
      <c r="J92" s="7"/>
    </row>
    <row r="93" spans="3:10" x14ac:dyDescent="0.45">
      <c r="C93" s="68" t="s">
        <v>73</v>
      </c>
      <c r="D93" s="68"/>
      <c r="E93" s="68"/>
      <c r="F93" s="68"/>
      <c r="G93" s="68"/>
      <c r="H93" s="68"/>
      <c r="I93" s="68"/>
      <c r="J93" s="68"/>
    </row>
    <row r="94" spans="3:10" x14ac:dyDescent="0.45">
      <c r="C94" s="8"/>
      <c r="D94" s="8"/>
      <c r="E94" s="8"/>
      <c r="F94" s="6"/>
      <c r="G94" s="7"/>
      <c r="H94" s="7"/>
      <c r="I94" s="7"/>
      <c r="J94" s="7"/>
    </row>
    <row r="95" spans="3:10" ht="23.25" x14ac:dyDescent="0.45">
      <c r="C95" s="5" t="s">
        <v>15</v>
      </c>
      <c r="D95" s="8"/>
      <c r="E95" s="8"/>
      <c r="F95" s="6"/>
      <c r="G95" s="7"/>
      <c r="H95" s="7"/>
      <c r="I95" s="7"/>
      <c r="J95" s="7"/>
    </row>
    <row r="97" spans="3:10" x14ac:dyDescent="0.45">
      <c r="C97" s="63"/>
      <c r="D97" s="63"/>
      <c r="E97" s="63"/>
      <c r="F97" s="63"/>
      <c r="G97" s="63"/>
      <c r="H97" s="63"/>
      <c r="I97" s="63"/>
      <c r="J97" s="63"/>
    </row>
    <row r="98" spans="3:10" ht="21" customHeight="1" x14ac:dyDescent="0.45">
      <c r="C98" s="8"/>
      <c r="D98" s="16"/>
      <c r="E98" s="16"/>
      <c r="F98" s="6"/>
      <c r="G98" s="7"/>
      <c r="H98" s="7"/>
      <c r="I98" s="7"/>
      <c r="J98" s="7"/>
    </row>
    <row r="99" spans="3:10" x14ac:dyDescent="0.45">
      <c r="F99" s="6"/>
      <c r="G99" s="7"/>
      <c r="H99" s="7"/>
      <c r="I99" s="7"/>
      <c r="J99" s="7"/>
    </row>
    <row r="100" spans="3:10" x14ac:dyDescent="0.45">
      <c r="F100" s="6"/>
      <c r="G100" s="7"/>
      <c r="H100" s="7"/>
      <c r="I100" s="7"/>
      <c r="J100" s="7"/>
    </row>
    <row r="101" spans="3:10" x14ac:dyDescent="0.45">
      <c r="F101" s="6"/>
      <c r="G101" s="7"/>
      <c r="H101" s="7"/>
      <c r="I101" s="7"/>
      <c r="J101" s="7"/>
    </row>
    <row r="102" spans="3:10" x14ac:dyDescent="0.45">
      <c r="F102" s="6"/>
      <c r="G102" s="7"/>
      <c r="H102" s="7"/>
      <c r="I102" s="7"/>
      <c r="J102" s="7"/>
    </row>
    <row r="103" spans="3:10" x14ac:dyDescent="0.45">
      <c r="F103" s="6"/>
      <c r="G103" s="7"/>
      <c r="H103" s="7"/>
      <c r="I103" s="7"/>
      <c r="J103" s="7"/>
    </row>
    <row r="104" spans="3:10" x14ac:dyDescent="0.45">
      <c r="F104" s="6"/>
      <c r="G104" s="7"/>
      <c r="H104" s="7"/>
      <c r="I104" s="7"/>
      <c r="J104" s="7"/>
    </row>
    <row r="105" spans="3:10" x14ac:dyDescent="0.45">
      <c r="F105" s="6"/>
      <c r="G105" s="7"/>
      <c r="H105" s="7"/>
      <c r="I105" s="7"/>
      <c r="J105" s="7"/>
    </row>
    <row r="106" spans="3:10" x14ac:dyDescent="0.45">
      <c r="F106" s="6"/>
      <c r="G106" s="7"/>
      <c r="H106" s="7"/>
      <c r="I106" s="7"/>
      <c r="J106" s="7"/>
    </row>
    <row r="107" spans="3:10" ht="99.75" customHeight="1" x14ac:dyDescent="0.45">
      <c r="C107" s="68" t="s">
        <v>16</v>
      </c>
      <c r="D107" s="68"/>
      <c r="E107" s="68"/>
      <c r="F107" s="68"/>
      <c r="G107" s="68"/>
      <c r="H107" s="68"/>
      <c r="I107" s="68"/>
      <c r="J107" s="68"/>
    </row>
  </sheetData>
  <mergeCells count="12">
    <mergeCell ref="C53:J53"/>
    <mergeCell ref="C3:J3"/>
    <mergeCell ref="D4:J4"/>
    <mergeCell ref="D5:J5"/>
    <mergeCell ref="D6:J6"/>
    <mergeCell ref="C107:J107"/>
    <mergeCell ref="C54:J54"/>
    <mergeCell ref="C64:I64"/>
    <mergeCell ref="C65:C66"/>
    <mergeCell ref="D65:E65"/>
    <mergeCell ref="G65:I65"/>
    <mergeCell ref="C93:J93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a87169d-d977-49eb-8535-5e71eca92dd3" xsi:nil="true"/>
    <lcf76f155ced4ddcb4097134ff3c332f xmlns="3815a291-0dc2-4599-80d7-6d019a01f3c8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68E1E0B75DEC4C87B6F04205DFC11A" ma:contentTypeVersion="11" ma:contentTypeDescription="Create a new document." ma:contentTypeScope="" ma:versionID="67284d0039eb4a44bd0b69d84bbbbc74">
  <xsd:schema xmlns:xsd="http://www.w3.org/2001/XMLSchema" xmlns:xs="http://www.w3.org/2001/XMLSchema" xmlns:p="http://schemas.microsoft.com/office/2006/metadata/properties" xmlns:ns2="3815a291-0dc2-4599-80d7-6d019a01f3c8" xmlns:ns3="3a87169d-d977-49eb-8535-5e71eca92dd3" targetNamespace="http://schemas.microsoft.com/office/2006/metadata/properties" ma:root="true" ma:fieldsID="a7e155f1afc177afd590b3d70219b585" ns2:_="" ns3:_="">
    <xsd:import namespace="3815a291-0dc2-4599-80d7-6d019a01f3c8"/>
    <xsd:import namespace="3a87169d-d977-49eb-8535-5e71eca92dd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15a291-0dc2-4599-80d7-6d019a01f3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98c705f5-6b6a-4112-8861-928f100dc97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87169d-d977-49eb-8535-5e71eca92dd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59e2f36e-275f-4940-8457-d065f70c50a3}" ma:internalName="TaxCatchAll" ma:showField="CatchAllData" ma:web="3a87169d-d977-49eb-8535-5e71eca92dd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E69FAD6-DE9F-49F7-91FC-96F3E3E7E589}">
  <ds:schemaRefs>
    <ds:schemaRef ds:uri="http://purl.org/dc/dcmitype/"/>
    <ds:schemaRef ds:uri="http://www.w3.org/XML/1998/namespace"/>
    <ds:schemaRef ds:uri="8ba7f8a6-1a63-44fc-b529-def3b4dfcdc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34b4c768-332d-409a-82e2-d2ac8e04a5f1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34636112-4000-4A71-8724-72660B97371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7131B3-A7F7-4A6A-8648-5B90158DE749}"/>
</file>

<file path=docMetadata/LabelInfo.xml><?xml version="1.0" encoding="utf-8"?>
<clbl:labelList xmlns:clbl="http://schemas.microsoft.com/office/2020/mipLabelMetadata">
  <clbl:label id="{95fda234-bf29-4af9-a29d-58452277a5c4}" enabled="1" method="Privileged" siteId="{4b736f7b-d964-4b2d-9d86-2cca354efb8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CMLF_15th Dec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Ravi Kiran Upadrasta</dc:creator>
  <cp:keywords/>
  <dc:description/>
  <cp:lastModifiedBy>Varun Mishra</cp:lastModifiedBy>
  <cp:revision/>
  <dcterms:created xsi:type="dcterms:W3CDTF">2025-09-01T05:38:24Z</dcterms:created>
  <dcterms:modified xsi:type="dcterms:W3CDTF">2025-12-17T07:17:10Z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0x010100F668E1E0B75DEC4C87B6F04205DFC11A</vt:lpwstr>
  </property>
  <property fmtid="{D5CDD505-2E9C-101B-9397-08002B2CF9AE}" pid="3" name="MediaServiceImageTags">
    <vt:lpwstr/>
  </property>
</Properties>
</file>